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6275" windowHeight="7875" firstSheet="1" activeTab="6"/>
  </bookViews>
  <sheets>
    <sheet name="Course List" sheetId="14" r:id="rId1"/>
    <sheet name="PO CO MAPPING" sheetId="9" r:id="rId2"/>
    <sheet name="AVERAGE" sheetId="13" r:id="rId3"/>
    <sheet name="DIRECT METHOD" sheetId="1" r:id="rId4"/>
    <sheet name="ALUMNI FEEDBACK" sheetId="5" r:id="rId5"/>
    <sheet name="EXIT SURVEY" sheetId="6" r:id="rId6"/>
    <sheet name="EMPLOYER FEEDBACK" sheetId="7" r:id="rId7"/>
    <sheet name="Overall PO &amp; PSO" sheetId="8" r:id="rId8"/>
    <sheet name="PO graph" sheetId="11" r:id="rId9"/>
    <sheet name="PSO Graph" sheetId="12" r:id="rId10"/>
  </sheets>
  <calcPr calcId="144525"/>
</workbook>
</file>

<file path=xl/calcChain.xml><?xml version="1.0" encoding="utf-8"?>
<calcChain xmlns="http://schemas.openxmlformats.org/spreadsheetml/2006/main">
  <c r="E70" i="1" l="1"/>
  <c r="F70" i="1"/>
  <c r="L70" i="1"/>
  <c r="M70" i="1"/>
  <c r="O70" i="1"/>
  <c r="P70" i="1"/>
  <c r="Q70" i="1"/>
  <c r="R70" i="1"/>
  <c r="D70" i="1"/>
  <c r="C24" i="8"/>
  <c r="E25" i="8"/>
  <c r="D25" i="8"/>
  <c r="C25" i="8"/>
  <c r="N12" i="8"/>
  <c r="M12" i="8"/>
  <c r="L12" i="8"/>
  <c r="K12" i="8"/>
  <c r="J12" i="8"/>
  <c r="I12" i="8"/>
  <c r="H12" i="8"/>
  <c r="G12" i="8"/>
  <c r="F12" i="8"/>
  <c r="E12" i="8"/>
  <c r="D12" i="8"/>
  <c r="C12" i="8"/>
  <c r="E23" i="8"/>
  <c r="D23" i="8"/>
  <c r="C23" i="8"/>
  <c r="N10" i="8"/>
  <c r="M10" i="8"/>
  <c r="L10" i="8"/>
  <c r="K10" i="8"/>
  <c r="J10" i="8"/>
  <c r="I10" i="8"/>
  <c r="H10" i="8"/>
  <c r="G10" i="8"/>
  <c r="F10" i="8"/>
  <c r="E10" i="8"/>
  <c r="D10" i="8"/>
  <c r="C10" i="8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13" i="7"/>
  <c r="G11" i="6"/>
  <c r="D11" i="8" s="1"/>
  <c r="D13" i="8" s="1"/>
  <c r="G12" i="6"/>
  <c r="E11" i="8" s="1"/>
  <c r="G13" i="6"/>
  <c r="F11" i="8" s="1"/>
  <c r="F13" i="8" s="1"/>
  <c r="G14" i="6"/>
  <c r="G11" i="8" s="1"/>
  <c r="G13" i="8" s="1"/>
  <c r="G15" i="6"/>
  <c r="H11" i="8" s="1"/>
  <c r="H13" i="8" s="1"/>
  <c r="G16" i="6"/>
  <c r="I11" i="8" s="1"/>
  <c r="G17" i="6"/>
  <c r="J11" i="8" s="1"/>
  <c r="J13" i="8" s="1"/>
  <c r="G18" i="6"/>
  <c r="K11" i="8" s="1"/>
  <c r="K13" i="8" s="1"/>
  <c r="G19" i="6"/>
  <c r="L11" i="8" s="1"/>
  <c r="L13" i="8" s="1"/>
  <c r="G20" i="6"/>
  <c r="M11" i="8" s="1"/>
  <c r="G21" i="6"/>
  <c r="N11" i="8" s="1"/>
  <c r="N13" i="8" s="1"/>
  <c r="G22" i="6"/>
  <c r="G23" i="6"/>
  <c r="D24" i="8" s="1"/>
  <c r="G24" i="6"/>
  <c r="E24" i="8" s="1"/>
  <c r="G10" i="6"/>
  <c r="C11" i="8" s="1"/>
  <c r="C13" i="8" s="1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10" i="5"/>
  <c r="D10" i="1"/>
  <c r="E10" i="1"/>
  <c r="F10" i="1"/>
  <c r="P10" i="1"/>
  <c r="Q10" i="1"/>
  <c r="D7" i="1"/>
  <c r="E7" i="1"/>
  <c r="F7" i="1"/>
  <c r="L7" i="1"/>
  <c r="P7" i="1"/>
  <c r="D8" i="1"/>
  <c r="E8" i="1"/>
  <c r="F8" i="1"/>
  <c r="L8" i="1"/>
  <c r="P8" i="1"/>
  <c r="D9" i="1"/>
  <c r="E9" i="1"/>
  <c r="F9" i="1"/>
  <c r="P9" i="1"/>
  <c r="K6" i="1"/>
  <c r="M6" i="1"/>
  <c r="O6" i="1"/>
  <c r="R6" i="1"/>
  <c r="Q30" i="9"/>
  <c r="P30" i="9"/>
  <c r="P24" i="9"/>
  <c r="F30" i="9"/>
  <c r="E30" i="9"/>
  <c r="D30" i="9"/>
  <c r="F24" i="9"/>
  <c r="E24" i="9"/>
  <c r="D24" i="9"/>
  <c r="N8" i="13"/>
  <c r="J8" i="13"/>
  <c r="D8" i="13"/>
  <c r="C8" i="13"/>
  <c r="B8" i="13"/>
  <c r="E18" i="9"/>
  <c r="F18" i="9"/>
  <c r="P18" i="9"/>
  <c r="D18" i="9"/>
  <c r="E12" i="9"/>
  <c r="F12" i="9"/>
  <c r="L12" i="9"/>
  <c r="P12" i="9"/>
  <c r="D12" i="9"/>
  <c r="M6" i="9"/>
  <c r="O6" i="9"/>
  <c r="R6" i="9"/>
  <c r="K6" i="9"/>
  <c r="I13" i="8" l="1"/>
  <c r="H7" i="11" s="1"/>
  <c r="E13" i="8"/>
  <c r="D7" i="11" s="1"/>
  <c r="M13" i="8"/>
  <c r="D9" i="8"/>
  <c r="C6" i="11" s="1"/>
  <c r="E9" i="8"/>
  <c r="D6" i="11" s="1"/>
  <c r="C9" i="8"/>
  <c r="B6" i="11" s="1"/>
  <c r="I7" i="11"/>
  <c r="E7" i="11"/>
  <c r="B7" i="11"/>
  <c r="M7" i="11"/>
  <c r="D26" i="8"/>
  <c r="C12" i="12" s="1"/>
  <c r="K7" i="11"/>
  <c r="G7" i="11"/>
  <c r="C7" i="11"/>
  <c r="L7" i="11"/>
  <c r="C26" i="8"/>
  <c r="J7" i="11"/>
  <c r="F7" i="11"/>
  <c r="E26" i="8"/>
  <c r="D12" i="12" s="1"/>
  <c r="F9" i="8" l="1"/>
  <c r="E6" i="11" s="1"/>
  <c r="B12" i="12"/>
  <c r="D14" i="8"/>
  <c r="E14" i="8"/>
  <c r="C14" i="8"/>
  <c r="D8" i="11" l="1"/>
  <c r="E16" i="8"/>
  <c r="C8" i="11"/>
  <c r="D16" i="8"/>
  <c r="B8" i="11"/>
  <c r="C16" i="8"/>
  <c r="F14" i="8"/>
  <c r="G9" i="8"/>
  <c r="E8" i="11" l="1"/>
  <c r="F16" i="8"/>
  <c r="F6" i="11"/>
  <c r="G14" i="8"/>
  <c r="H9" i="8"/>
  <c r="F8" i="11" l="1"/>
  <c r="G16" i="8"/>
  <c r="G6" i="11"/>
  <c r="H14" i="8"/>
  <c r="I9" i="8"/>
  <c r="G8" i="11" l="1"/>
  <c r="H16" i="8"/>
  <c r="H6" i="11"/>
  <c r="I14" i="8"/>
  <c r="J9" i="8"/>
  <c r="H8" i="11" l="1"/>
  <c r="I16" i="8"/>
  <c r="I6" i="11"/>
  <c r="J14" i="8"/>
  <c r="K9" i="8"/>
  <c r="I8" i="11" l="1"/>
  <c r="J16" i="8"/>
  <c r="J6" i="11"/>
  <c r="K14" i="8"/>
  <c r="L9" i="8"/>
  <c r="J8" i="11" l="1"/>
  <c r="K16" i="8"/>
  <c r="K6" i="11"/>
  <c r="L14" i="8"/>
  <c r="M9" i="8"/>
  <c r="K8" i="11" l="1"/>
  <c r="L16" i="8"/>
  <c r="L6" i="11"/>
  <c r="M14" i="8"/>
  <c r="N9" i="8"/>
  <c r="L8" i="11" l="1"/>
  <c r="M16" i="8"/>
  <c r="M6" i="11"/>
  <c r="N14" i="8"/>
  <c r="C22" i="8"/>
  <c r="M8" i="11" l="1"/>
  <c r="N16" i="8"/>
  <c r="B11" i="12"/>
  <c r="C27" i="8"/>
  <c r="E22" i="8"/>
  <c r="D22" i="8"/>
  <c r="B13" i="12" l="1"/>
  <c r="C29" i="8"/>
  <c r="C11" i="12"/>
  <c r="D27" i="8"/>
  <c r="D11" i="12"/>
  <c r="E27" i="8"/>
  <c r="D13" i="12" l="1"/>
  <c r="E29" i="8"/>
  <c r="C13" i="12"/>
  <c r="D29" i="8"/>
</calcChain>
</file>

<file path=xl/sharedStrings.xml><?xml version="1.0" encoding="utf-8"?>
<sst xmlns="http://schemas.openxmlformats.org/spreadsheetml/2006/main" count="543" uniqueCount="224">
  <si>
    <t>COURSE CODE</t>
  </si>
  <si>
    <t>CO\PO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</si>
  <si>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</si>
  <si>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</si>
  <si>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</si>
  <si>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</si>
  <si>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</si>
  <si>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</si>
  <si>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</si>
  <si>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</si>
  <si>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</si>
  <si>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</si>
  <si>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</si>
  <si>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</si>
  <si>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</si>
  <si>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</si>
  <si>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</si>
  <si>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</si>
  <si>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</si>
  <si>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</si>
  <si>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</si>
  <si>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</si>
  <si>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</si>
  <si>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</si>
  <si>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</si>
  <si>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</si>
  <si>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</si>
  <si>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</si>
  <si>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</si>
  <si>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</si>
  <si>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</si>
  <si>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</si>
  <si>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C201</t>
  </si>
  <si>
    <t>C202</t>
  </si>
  <si>
    <t>C203</t>
  </si>
  <si>
    <t>C204</t>
  </si>
  <si>
    <t>C205</t>
  </si>
  <si>
    <t>C206</t>
  </si>
  <si>
    <t>C207</t>
  </si>
  <si>
    <t>C208</t>
  </si>
  <si>
    <t>C209</t>
  </si>
  <si>
    <t>C210</t>
  </si>
  <si>
    <t>C211</t>
  </si>
  <si>
    <t>C212</t>
  </si>
  <si>
    <t>C213</t>
  </si>
  <si>
    <t>C214</t>
  </si>
  <si>
    <t>C215</t>
  </si>
  <si>
    <t>C216</t>
  </si>
  <si>
    <t>C217</t>
  </si>
  <si>
    <t>C301</t>
  </si>
  <si>
    <t>C302</t>
  </si>
  <si>
    <t>C303</t>
  </si>
  <si>
    <t>C304</t>
  </si>
  <si>
    <t>C305</t>
  </si>
  <si>
    <t>C306</t>
  </si>
  <si>
    <t>C307</t>
  </si>
  <si>
    <t>C308</t>
  </si>
  <si>
    <t>C309</t>
  </si>
  <si>
    <t>C310</t>
  </si>
  <si>
    <t>C311</t>
  </si>
  <si>
    <t>C312</t>
  </si>
  <si>
    <t>C313</t>
  </si>
  <si>
    <t>C314</t>
  </si>
  <si>
    <t>C315</t>
  </si>
  <si>
    <t>C316</t>
  </si>
  <si>
    <t>C317</t>
  </si>
  <si>
    <t>C401</t>
  </si>
  <si>
    <t>C402</t>
  </si>
  <si>
    <t>C403</t>
  </si>
  <si>
    <t>C404</t>
  </si>
  <si>
    <t>C405</t>
  </si>
  <si>
    <t>C406</t>
  </si>
  <si>
    <t>C407</t>
  </si>
  <si>
    <t>C408</t>
  </si>
  <si>
    <t>C409</t>
  </si>
  <si>
    <t>C410</t>
  </si>
  <si>
    <t>C411</t>
  </si>
  <si>
    <t>C412</t>
  </si>
  <si>
    <t>PO ATTAINMENT BY DIRECT METHOD</t>
  </si>
  <si>
    <t>PSO1</t>
  </si>
  <si>
    <t>PSO2</t>
  </si>
  <si>
    <t>PSO3</t>
  </si>
  <si>
    <t>HINDUSTHAN INSTITUTE OF TECHNOLOGY, COIMBATORE-32</t>
  </si>
  <si>
    <t>Department of Computer Science &amp; Engineering</t>
  </si>
  <si>
    <t>CONSOLIDATED ALUMNI FEEDBACK</t>
  </si>
  <si>
    <t>CONSOLIDATED EXIT SURVEY</t>
  </si>
  <si>
    <t>CONSOLIDATED EMPLOYER FEEDBACK</t>
  </si>
  <si>
    <t>Overall PO Attainment</t>
  </si>
  <si>
    <t>Direct Method</t>
  </si>
  <si>
    <t>Alumni Feedback</t>
  </si>
  <si>
    <t>Exit Survey</t>
  </si>
  <si>
    <t>Employer Feedback</t>
  </si>
  <si>
    <t xml:space="preserve">Consolidated </t>
  </si>
  <si>
    <t>Method</t>
  </si>
  <si>
    <t>Overall PSO Attainment</t>
  </si>
  <si>
    <t>Direct Attainment</t>
  </si>
  <si>
    <t>Indirect Attainment</t>
  </si>
  <si>
    <t>Overall</t>
  </si>
  <si>
    <t>PSO 1</t>
  </si>
  <si>
    <t>PSO 2</t>
  </si>
  <si>
    <t>PSO 3</t>
  </si>
  <si>
    <t>CO Attainment</t>
  </si>
  <si>
    <t>C1 1</t>
  </si>
  <si>
    <t>C1 2</t>
  </si>
  <si>
    <t>C1 3</t>
  </si>
  <si>
    <t>C1 4</t>
  </si>
  <si>
    <t>C1 5</t>
  </si>
  <si>
    <t>C1 6</t>
  </si>
  <si>
    <t>C1 7</t>
  </si>
  <si>
    <t>C1 8</t>
  </si>
  <si>
    <t>C1 9</t>
  </si>
  <si>
    <t xml:space="preserve">C11 </t>
  </si>
  <si>
    <t>Course Code</t>
  </si>
  <si>
    <t>Course Name</t>
  </si>
  <si>
    <t>HS8151 Communicative English</t>
  </si>
  <si>
    <t>MA8151 Engineering Mathematics - I</t>
  </si>
  <si>
    <t>C101.1</t>
  </si>
  <si>
    <t>C102.1</t>
  </si>
  <si>
    <t>C102.2</t>
  </si>
  <si>
    <t>C102.3</t>
  </si>
  <si>
    <t>C102.4</t>
  </si>
  <si>
    <t>C102.5</t>
  </si>
  <si>
    <t>PH8151 Engineering Physics</t>
  </si>
  <si>
    <t>C103.1</t>
  </si>
  <si>
    <t>C103.2</t>
  </si>
  <si>
    <t>C103.3</t>
  </si>
  <si>
    <t>C103.4</t>
  </si>
  <si>
    <t>C103.5</t>
  </si>
  <si>
    <t>COURSE OUTCOMES</t>
  </si>
  <si>
    <t>CY8151 Engineering Chemistry</t>
  </si>
  <si>
    <t>GE8151 Problem Solving and Python Programming</t>
  </si>
  <si>
    <t>GE8152 Engineering Graphics</t>
  </si>
  <si>
    <t>GE8161 Problem Solving and Python Programming Laboratory</t>
  </si>
  <si>
    <t>BS8161 Physics and Chemistry Laboratory</t>
  </si>
  <si>
    <t>C104.1</t>
  </si>
  <si>
    <t>C104.2</t>
  </si>
  <si>
    <t>C104.3</t>
  </si>
  <si>
    <t>C104.4</t>
  </si>
  <si>
    <t>C104.5</t>
  </si>
  <si>
    <t>C105.1</t>
  </si>
  <si>
    <t>C105.2</t>
  </si>
  <si>
    <t>C105.3</t>
  </si>
  <si>
    <t>C105.4</t>
  </si>
  <si>
    <t>C105.5</t>
  </si>
  <si>
    <t>C106.1</t>
  </si>
  <si>
    <t>C106.2</t>
  </si>
  <si>
    <t>C106.3</t>
  </si>
  <si>
    <t>C106.4</t>
  </si>
  <si>
    <t>C106.5</t>
  </si>
  <si>
    <t>C107.1</t>
  </si>
  <si>
    <t>C107.2</t>
  </si>
  <si>
    <t>C107.3</t>
  </si>
  <si>
    <t>C107.4</t>
  </si>
  <si>
    <t>C107.5</t>
  </si>
  <si>
    <t>C108.1</t>
  </si>
  <si>
    <t>C108.2</t>
  </si>
  <si>
    <t>C101.2</t>
  </si>
  <si>
    <t>C101.3</t>
  </si>
  <si>
    <t>C101.4</t>
  </si>
  <si>
    <t>Read articles of a general kind in magazines and newspapers</t>
  </si>
  <si>
    <t>Write short essays of a general kind and personal letters and emails in English</t>
  </si>
  <si>
    <t>Participate effectively in informal conversations; introduce themselves and their friends and express opinions in English.</t>
  </si>
  <si>
    <t xml:space="preserve">Comprehend conversations and short talks delivered in English </t>
  </si>
  <si>
    <t>Use both the limit definition and rules of differentiation to differentiate functions</t>
  </si>
  <si>
    <t xml:space="preserve"> Evaluate integrals both by using Riemann sums and by using the Fundamental Theorem of Calculus</t>
  </si>
  <si>
    <t xml:space="preserve">Apply integration to compute multiple integrals, area, volume, integrals in polar coordinates, in addition to change of order and change of variables. </t>
  </si>
  <si>
    <t xml:space="preserve">Evaluate integrals using techniques of integration, such as substitution, partial fractions and integration by parts. </t>
  </si>
  <si>
    <t xml:space="preserve">Apply differentiation to solve maxima and minima problems. </t>
  </si>
  <si>
    <t>HINDUSTHAN INSTITUTE OF TECHNOLOGY, COIMBATORE - 32</t>
  </si>
  <si>
    <t>DEPARTMENT OF COMPUTER SCIENCE AND ENGINEERING</t>
  </si>
  <si>
    <t>COURSE OUTCOME SUMMARY SHEET - R2017</t>
  </si>
  <si>
    <t>Explain the basics of properties of matter and its applications</t>
  </si>
  <si>
    <t>Demonstarte the concepts of waves and optical devices and their applications in fibre optics</t>
  </si>
  <si>
    <t>Explain the concepts of thermal properties of materials and their applications in expansion joints and heat exchangers</t>
  </si>
  <si>
    <t>Discussadvanced physics concepts of quantum theory and its applications in tunneling microscopes,</t>
  </si>
  <si>
    <t>Demonstrate the basics of crystals, their structures and different crystal growth techniques.</t>
  </si>
  <si>
    <t>Explain engineering materials, fuels, energy sources and water treatment
techniques will facilitate better understanding of engineering processes</t>
  </si>
  <si>
    <t>Demonstarte the concepts of phase rule and its applications to single
and two component systems and appreciate the purpose and significance of alloys</t>
  </si>
  <si>
    <t>Explain the Preparation, properties and applications of engineering materials.</t>
  </si>
  <si>
    <t>Discuss the types of fuels, calorific value calculations, manufacture of solid, liquid and gaseous fuels</t>
  </si>
  <si>
    <t>Illustrate Principles and generation of energy in batteries, nuclear reactors, solar cells, wind mills and fuel cells</t>
  </si>
  <si>
    <t>Decompose a Python program into functions</t>
  </si>
  <si>
    <t>Represent compound data using Python lists, tuples, dictionaries.</t>
  </si>
  <si>
    <t xml:space="preserve"> Read and write data from/to files in Python Programs</t>
  </si>
  <si>
    <t xml:space="preserve">Develop algorithmic solutions to simple computational problems </t>
  </si>
  <si>
    <t>Read, write, execute by hand simple Python programs and Structure simple Python programs for solving problems.</t>
  </si>
  <si>
    <t>Visualize and to project isometric and perspective sections of simple solids</t>
  </si>
  <si>
    <t>Draw projections and solids and development of surfaces.</t>
  </si>
  <si>
    <t>Project orthographic projections of lines and plane surfaces.</t>
  </si>
  <si>
    <t>Perform freehand sketching of basic geometrical constructions and multiple views of objects.</t>
  </si>
  <si>
    <t>Familiarize with the fundamentals and standards of Engineering graphics</t>
  </si>
  <si>
    <t>Read and write data from/to files in Python</t>
  </si>
  <si>
    <t>Use Python lists, tuples, dictionaries for representing compound data.</t>
  </si>
  <si>
    <t>Develop Python programs step-wise by defining functions and calling them.</t>
  </si>
  <si>
    <t>Implement Python programs with conditionals and loops.</t>
  </si>
  <si>
    <t>Write, test, and debug simple Python programs.</t>
  </si>
  <si>
    <t>Apply principles of elasticity, optics and thermal properties for engineering applications.</t>
  </si>
  <si>
    <t>Apply knowledge in the quantitative chemical analysis of water quality related parameters</t>
  </si>
  <si>
    <t>AVERAGE</t>
  </si>
  <si>
    <t>AVERAGE OF PO-CO &amp; PSO - CO MAPPING</t>
  </si>
  <si>
    <t>PO ATTAINMENT THROUGH DIRECT METHOD</t>
  </si>
  <si>
    <t>Total Number of Feedbacks Received:</t>
  </si>
  <si>
    <r>
      <t xml:space="preserve">No of Responses for </t>
    </r>
    <r>
      <rPr>
        <b/>
        <sz val="12"/>
        <color theme="1"/>
        <rFont val="Times New Roman"/>
        <family val="1"/>
      </rPr>
      <t>"Excellent"</t>
    </r>
  </si>
  <si>
    <r>
      <t xml:space="preserve">No of Responses for </t>
    </r>
    <r>
      <rPr>
        <b/>
        <sz val="12"/>
        <color theme="1"/>
        <rFont val="Times New Roman"/>
        <family val="1"/>
      </rPr>
      <t>"GOOD"</t>
    </r>
  </si>
  <si>
    <r>
      <t xml:space="preserve">No of Responses for </t>
    </r>
    <r>
      <rPr>
        <b/>
        <sz val="12"/>
        <color theme="1"/>
        <rFont val="Times New Roman"/>
        <family val="1"/>
      </rPr>
      <t>"SATISFACTORY"</t>
    </r>
  </si>
  <si>
    <r>
      <t xml:space="preserve">No of Responses for </t>
    </r>
    <r>
      <rPr>
        <b/>
        <sz val="12"/>
        <color theme="1"/>
        <rFont val="Times New Roman"/>
        <family val="1"/>
      </rPr>
      <t>"FAIR"</t>
    </r>
  </si>
  <si>
    <r>
      <t xml:space="preserve">No of Responses for </t>
    </r>
    <r>
      <rPr>
        <b/>
        <sz val="12"/>
        <color theme="1"/>
        <rFont val="Times New Roman"/>
        <family val="1"/>
      </rPr>
      <t>"POOR"</t>
    </r>
  </si>
  <si>
    <t>PO &amp; PSO</t>
  </si>
  <si>
    <t>Category</t>
  </si>
  <si>
    <t>Level</t>
  </si>
  <si>
    <t>Excellent</t>
  </si>
  <si>
    <t>Good &amp; Satisfactory</t>
  </si>
  <si>
    <t>Fair &amp; Poor</t>
  </si>
  <si>
    <t>PO Attainment</t>
  </si>
  <si>
    <t>No of Responses for "Excellent"</t>
  </si>
  <si>
    <t>No of Responses for "GOOD"</t>
  </si>
  <si>
    <t>No of Responses for "SATISFACTORY"</t>
  </si>
  <si>
    <t>No of Responses for "FAIR"</t>
  </si>
  <si>
    <t>No of Responses for "POOR"</t>
  </si>
  <si>
    <t>Indirect Method
(50 % Exit Survey) + 25 % Alumni feedback + 25% Employer Feedback</t>
  </si>
  <si>
    <t>Overall PO Attainment
(80 % Direct Method) + (20 % Indirect Method)</t>
  </si>
  <si>
    <t>Overall PSO Attainment
(80 % Direct Method) + (20 % Indirect Method)</t>
  </si>
  <si>
    <t>Target Level</t>
  </si>
  <si>
    <t>Attained (Yes / 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</si>
</sst>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u/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1" fillId="0" borderId="0" xfId="0" applyFont="1"/>
    <xf numFmtId="0" fontId="4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2" fontId="0" fillId="0" borderId="0" xfId="0" applyNumberFormat="1"/>
    <xf numFmtId="0" fontId="8" fillId="0" borderId="0" xfId="0" applyFont="1"/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/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0" fillId="6" borderId="0" xfId="0" applyFill="1"/>
    <xf numFmtId="0" fontId="0" fillId="6" borderId="3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3" fillId="5" borderId="0" xfId="0" applyFont="1" applyFill="1"/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0" fillId="0" borderId="0" xfId="0" applyBorder="1"/>
    <xf numFmtId="0" fontId="1" fillId="0" borderId="0" xfId="0" applyFont="1" applyBorder="1"/>
    <xf numFmtId="0" fontId="4" fillId="0" borderId="1" xfId="0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7" borderId="1" xfId="0" applyFont="1" applyFill="1" applyBorder="1"/>
    <xf numFmtId="0" fontId="4" fillId="8" borderId="1" xfId="0" applyFont="1" applyFill="1" applyBorder="1" applyAlignment="1">
      <alignment horizontal="center" wrapText="1"/>
    </xf>
    <xf numFmtId="2" fontId="4" fillId="8" borderId="1" xfId="0" applyNumberFormat="1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wrapText="1"/>
    </xf>
    <xf numFmtId="0" fontId="4" fillId="9" borderId="1" xfId="0" applyFont="1" applyFill="1" applyBorder="1"/>
    <xf numFmtId="2" fontId="4" fillId="9" borderId="1" xfId="0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wrapText="1"/>
    </xf>
    <xf numFmtId="2" fontId="4" fillId="10" borderId="1" xfId="0" applyNumberFormat="1" applyFont="1" applyFill="1" applyBorder="1" applyAlignment="1">
      <alignment horizontal="center"/>
    </xf>
    <xf numFmtId="2" fontId="3" fillId="8" borderId="1" xfId="0" applyNumberFormat="1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2" fontId="4" fillId="9" borderId="1" xfId="0" applyNumberFormat="1" applyFont="1" applyFill="1" applyBorder="1" applyAlignment="1">
      <alignment vertical="center"/>
    </xf>
    <xf numFmtId="2" fontId="3" fillId="9" borderId="1" xfId="0" applyNumberFormat="1" applyFont="1" applyFill="1" applyBorder="1" applyAlignment="1">
      <alignment horizontal="center" vertical="center"/>
    </xf>
    <xf numFmtId="2" fontId="3" fillId="1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2" fontId="4" fillId="1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graph'!$A$6</c:f>
              <c:strCache>
                <c:ptCount val="1"/>
                <c:pt idx="0">
                  <c:v>Direct Attainment</c:v>
                </c:pt>
              </c:strCache>
            </c:strRef>
          </c:tx>
          <c:invertIfNegative val="0"/>
          <c:cat>
            <c:strRef>
              <c:f>'PO graph'!$B$3:$M$5</c:f>
              <c:strCache>
                <c:ptCount val="12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</c:strCache>
            </c:strRef>
          </c:cat>
          <c:val>
            <c:numRef>
              <c:f>'PO graph'!$B$6:$M$6</c:f>
              <c:numCache>
                <c:formatCode>General</c:formatCode>
                <c:ptCount val="12"/>
                <c:pt idx="0">
                  <c:v>2.7999999999999994</c:v>
                </c:pt>
                <c:pt idx="1">
                  <c:v>1.1666666666666665</c:v>
                </c:pt>
                <c:pt idx="2">
                  <c:v>1.1666666666666665</c:v>
                </c:pt>
                <c:pt idx="3">
                  <c:v>1.1666666666666665</c:v>
                </c:pt>
                <c:pt idx="4">
                  <c:v>2.7999999999999994</c:v>
                </c:pt>
                <c:pt idx="5">
                  <c:v>1.1666666666666665</c:v>
                </c:pt>
                <c:pt idx="6">
                  <c:v>1.1666666666666665</c:v>
                </c:pt>
                <c:pt idx="7">
                  <c:v>1.1666666666666665</c:v>
                </c:pt>
                <c:pt idx="8">
                  <c:v>0.93333333333333324</c:v>
                </c:pt>
                <c:pt idx="9">
                  <c:v>2.7999999999999994</c:v>
                </c:pt>
                <c:pt idx="10">
                  <c:v>1.4</c:v>
                </c:pt>
                <c:pt idx="11">
                  <c:v>2.3333333333333335</c:v>
                </c:pt>
              </c:numCache>
            </c:numRef>
          </c:val>
        </c:ser>
        <c:ser>
          <c:idx val="1"/>
          <c:order val="1"/>
          <c:tx>
            <c:strRef>
              <c:f>'PO graph'!$A$7</c:f>
              <c:strCache>
                <c:ptCount val="1"/>
                <c:pt idx="0">
                  <c:v>Indirect Attainment</c:v>
                </c:pt>
              </c:strCache>
            </c:strRef>
          </c:tx>
          <c:invertIfNegative val="0"/>
          <c:cat>
            <c:strRef>
              <c:f>'PO graph'!$B$3:$M$5</c:f>
              <c:strCache>
                <c:ptCount val="12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</c:strCache>
            </c:strRef>
          </c:cat>
          <c:val>
            <c:numRef>
              <c:f>'PO graph'!$B$7:$M$7</c:f>
              <c:numCache>
                <c:formatCode>General</c:formatCode>
                <c:ptCount val="12"/>
                <c:pt idx="0">
                  <c:v>2.2242732558139533</c:v>
                </c:pt>
                <c:pt idx="1">
                  <c:v>2.0114244186046513</c:v>
                </c:pt>
                <c:pt idx="2">
                  <c:v>1.9332848837209302</c:v>
                </c:pt>
                <c:pt idx="3">
                  <c:v>2.024796511627907</c:v>
                </c:pt>
                <c:pt idx="4">
                  <c:v>1.8936046511627906</c:v>
                </c:pt>
                <c:pt idx="5">
                  <c:v>1.6977906976744186</c:v>
                </c:pt>
                <c:pt idx="6">
                  <c:v>1.8865406976744186</c:v>
                </c:pt>
                <c:pt idx="7">
                  <c:v>1.8416569767441859</c:v>
                </c:pt>
                <c:pt idx="8">
                  <c:v>1.7715406976744188</c:v>
                </c:pt>
                <c:pt idx="9">
                  <c:v>1.9126744186046514</c:v>
                </c:pt>
                <c:pt idx="10">
                  <c:v>1.7919186046511628</c:v>
                </c:pt>
                <c:pt idx="11">
                  <c:v>1.8315406976744186</c:v>
                </c:pt>
              </c:numCache>
            </c:numRef>
          </c:val>
        </c:ser>
        <c:ser>
          <c:idx val="2"/>
          <c:order val="2"/>
          <c:tx>
            <c:strRef>
              <c:f>'PO graph'!$A$8</c:f>
              <c:strCache>
                <c:ptCount val="1"/>
                <c:pt idx="0">
                  <c:v>Overall</c:v>
                </c:pt>
              </c:strCache>
            </c:strRef>
          </c:tx>
          <c:invertIfNegative val="0"/>
          <c:cat>
            <c:strRef>
              <c:f>'PO graph'!$B$3:$M$5</c:f>
              <c:strCache>
                <c:ptCount val="12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</c:strCache>
            </c:strRef>
          </c:cat>
          <c:val>
            <c:numRef>
              <c:f>'PO graph'!$B$8:$M$8</c:f>
              <c:numCache>
                <c:formatCode>General</c:formatCode>
                <c:ptCount val="12"/>
                <c:pt idx="0">
                  <c:v>2.6848546511627904</c:v>
                </c:pt>
                <c:pt idx="1">
                  <c:v>1.3356182170542636</c:v>
                </c:pt>
                <c:pt idx="2">
                  <c:v>1.3199903100775194</c:v>
                </c:pt>
                <c:pt idx="3">
                  <c:v>1.3382926356589147</c:v>
                </c:pt>
                <c:pt idx="4">
                  <c:v>2.6187209302325578</c:v>
                </c:pt>
                <c:pt idx="5">
                  <c:v>1.272891472868217</c:v>
                </c:pt>
                <c:pt idx="6">
                  <c:v>1.310641472868217</c:v>
                </c:pt>
                <c:pt idx="7">
                  <c:v>1.3016647286821703</c:v>
                </c:pt>
                <c:pt idx="8">
                  <c:v>1.1009748062015503</c:v>
                </c:pt>
                <c:pt idx="9">
                  <c:v>2.6225348837209301</c:v>
                </c:pt>
                <c:pt idx="10">
                  <c:v>1.4783837209302324</c:v>
                </c:pt>
                <c:pt idx="11">
                  <c:v>2.2329748062015504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365824"/>
        <c:axId val="146384000"/>
      </c:barChart>
      <c:catAx>
        <c:axId val="146365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46384000"/>
        <c:crosses val="autoZero"/>
        <c:auto val="1"/>
        <c:lblAlgn val="ctr"/>
        <c:lblOffset val="100"/>
        <c:noMultiLvlLbl val="0"/>
      </c:catAx>
      <c:valAx>
        <c:axId val="14638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365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'PSO Graph'!$A$11</c:f>
              <c:strCache>
                <c:ptCount val="1"/>
                <c:pt idx="0">
                  <c:v>Direct Attainment</c:v>
                </c:pt>
              </c:strCache>
            </c:strRef>
          </c:tx>
          <c:invertIfNegative val="0"/>
          <c:cat>
            <c:strRef>
              <c:f>'PSO Graph'!$B$10:$D$10</c:f>
              <c:strCache>
                <c:ptCount val="3"/>
                <c:pt idx="0">
                  <c:v>PSO 1</c:v>
                </c:pt>
                <c:pt idx="1">
                  <c:v>PSO 2</c:v>
                </c:pt>
                <c:pt idx="2">
                  <c:v>PSO 3</c:v>
                </c:pt>
              </c:strCache>
            </c:strRef>
          </c:cat>
          <c:val>
            <c:numRef>
              <c:f>'PSO Graph'!$B$11:$D$11</c:f>
              <c:numCache>
                <c:formatCode>General</c:formatCode>
                <c:ptCount val="3"/>
                <c:pt idx="0">
                  <c:v>1.4</c:v>
                </c:pt>
                <c:pt idx="1">
                  <c:v>1.8666666666666665</c:v>
                </c:pt>
                <c:pt idx="2">
                  <c:v>2.7999999999999994</c:v>
                </c:pt>
              </c:numCache>
            </c:numRef>
          </c:val>
        </c:ser>
        <c:ser>
          <c:idx val="1"/>
          <c:order val="1"/>
          <c:tx>
            <c:strRef>
              <c:f>'PSO Graph'!$A$12</c:f>
              <c:strCache>
                <c:ptCount val="1"/>
                <c:pt idx="0">
                  <c:v>Indirect Attainment</c:v>
                </c:pt>
              </c:strCache>
            </c:strRef>
          </c:tx>
          <c:invertIfNegative val="0"/>
          <c:cat>
            <c:strRef>
              <c:f>'PSO Graph'!$B$10:$D$10</c:f>
              <c:strCache>
                <c:ptCount val="3"/>
                <c:pt idx="0">
                  <c:v>PSO 1</c:v>
                </c:pt>
                <c:pt idx="1">
                  <c:v>PSO 2</c:v>
                </c:pt>
                <c:pt idx="2">
                  <c:v>PSO 3</c:v>
                </c:pt>
              </c:strCache>
            </c:strRef>
          </c:cat>
          <c:val>
            <c:numRef>
              <c:f>'PSO Graph'!$B$12:$D$12</c:f>
              <c:numCache>
                <c:formatCode>General</c:formatCode>
                <c:ptCount val="3"/>
                <c:pt idx="0">
                  <c:v>1.8768992248062017</c:v>
                </c:pt>
                <c:pt idx="1">
                  <c:v>1.8324418604651163</c:v>
                </c:pt>
                <c:pt idx="2">
                  <c:v>1.9167441860465118</c:v>
                </c:pt>
              </c:numCache>
            </c:numRef>
          </c:val>
        </c:ser>
        <c:ser>
          <c:idx val="2"/>
          <c:order val="2"/>
          <c:tx>
            <c:strRef>
              <c:f>'PSO Graph'!$A$13</c:f>
              <c:strCache>
                <c:ptCount val="1"/>
                <c:pt idx="0">
                  <c:v>Overall</c:v>
                </c:pt>
              </c:strCache>
            </c:strRef>
          </c:tx>
          <c:invertIfNegative val="0"/>
          <c:cat>
            <c:strRef>
              <c:f>'PSO Graph'!$B$10:$D$10</c:f>
              <c:strCache>
                <c:ptCount val="3"/>
                <c:pt idx="0">
                  <c:v>PSO 1</c:v>
                </c:pt>
                <c:pt idx="1">
                  <c:v>PSO 2</c:v>
                </c:pt>
                <c:pt idx="2">
                  <c:v>PSO 3</c:v>
                </c:pt>
              </c:strCache>
            </c:strRef>
          </c:cat>
          <c:val>
            <c:numRef>
              <c:f>'PSO Graph'!$B$13:$D$13</c:f>
              <c:numCache>
                <c:formatCode>General</c:formatCode>
                <c:ptCount val="3"/>
                <c:pt idx="0">
                  <c:v>1.4953798449612403</c:v>
                </c:pt>
                <c:pt idx="1">
                  <c:v>1.8598217054263564</c:v>
                </c:pt>
                <c:pt idx="2">
                  <c:v>2.6233488372093019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849408"/>
        <c:axId val="258863488"/>
      </c:barChart>
      <c:catAx>
        <c:axId val="258849408"/>
        <c:scaling>
          <c:orientation val="minMax"/>
        </c:scaling>
        <c:delete val="0"/>
        <c:axPos val="b"/>
        <c:majorTickMark val="out"/>
        <c:minorTickMark val="none"/>
        <c:tickLblPos val="nextTo"/>
        <c:crossAx val="258863488"/>
        <c:crosses val="autoZero"/>
        <c:auto val="1"/>
        <c:lblAlgn val="ctr"/>
        <c:lblOffset val="100"/>
        <c:noMultiLvlLbl val="0"/>
      </c:catAx>
      <c:valAx>
        <c:axId val="258863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8849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112566</xdr:rowOff>
    </xdr:from>
    <xdr:to>
      <xdr:col>0</xdr:col>
      <xdr:colOff>752475</xdr:colOff>
      <xdr:row>2</xdr:row>
      <xdr:rowOff>133349</xdr:rowOff>
    </xdr:to>
    <xdr:pic>
      <xdr:nvPicPr>
        <xdr:cNvPr id="2" name="Picture 1" descr="C:\Users\Vasanth\Desktop\LOGO\HET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2566"/>
          <a:ext cx="609600" cy="53513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285750</xdr:colOff>
      <xdr:row>25</xdr:row>
      <xdr:rowOff>85724</xdr:rowOff>
    </xdr:from>
    <xdr:to>
      <xdr:col>7</xdr:col>
      <xdr:colOff>66674</xdr:colOff>
      <xdr:row>29</xdr:row>
      <xdr:rowOff>47625</xdr:rowOff>
    </xdr:to>
    <xdr:sp macro="" textlink="">
      <xdr:nvSpPr>
        <xdr:cNvPr id="3" name="Rectangle 2"/>
        <xdr:cNvSpPr/>
      </xdr:nvSpPr>
      <xdr:spPr>
        <a:xfrm>
          <a:off x="2924175" y="5562599"/>
          <a:ext cx="6286499" cy="762001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IN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Attainment = 3 * (No of Responses for "Excellent")</a:t>
          </a:r>
          <a:r>
            <a:rPr lang="en-IN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+ 2 * (No of responses for "Good" + No of Responses for "Satisfactory") + 1 *(No of responses for "fair" + No of responses for "Poor") / Total number of responses</a:t>
          </a:r>
        </a:p>
        <a:p>
          <a:pPr algn="l"/>
          <a:endParaRPr lang="en-IN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74466</xdr:rowOff>
    </xdr:from>
    <xdr:to>
      <xdr:col>0</xdr:col>
      <xdr:colOff>866775</xdr:colOff>
      <xdr:row>2</xdr:row>
      <xdr:rowOff>142875</xdr:rowOff>
    </xdr:to>
    <xdr:pic>
      <xdr:nvPicPr>
        <xdr:cNvPr id="2" name="Picture 1" descr="C:\Users\Vasanth\Desktop\LOGO\HET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74466"/>
          <a:ext cx="590550" cy="58275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161925</xdr:colOff>
      <xdr:row>25</xdr:row>
      <xdr:rowOff>114300</xdr:rowOff>
    </xdr:from>
    <xdr:to>
      <xdr:col>8</xdr:col>
      <xdr:colOff>171451</xdr:colOff>
      <xdr:row>29</xdr:row>
      <xdr:rowOff>57150</xdr:rowOff>
    </xdr:to>
    <xdr:sp macro="" textlink="">
      <xdr:nvSpPr>
        <xdr:cNvPr id="6" name="Rectangle 5"/>
        <xdr:cNvSpPr/>
      </xdr:nvSpPr>
      <xdr:spPr>
        <a:xfrm>
          <a:off x="2667000" y="6124575"/>
          <a:ext cx="6553201" cy="74295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IN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Attainment = 3 * (No of Responses for "Excellent")</a:t>
          </a:r>
          <a:r>
            <a:rPr lang="en-IN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+ 2 * (No of responses for "Good" + No of Responses for "Satisfactory") + 1 *(No of responses for "fair" + No of responses for "Poor") / Total number of responses</a:t>
          </a:r>
        </a:p>
        <a:p>
          <a:pPr algn="l"/>
          <a:endParaRPr lang="en-IN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74466</xdr:rowOff>
    </xdr:from>
    <xdr:to>
      <xdr:col>1</xdr:col>
      <xdr:colOff>209550</xdr:colOff>
      <xdr:row>2</xdr:row>
      <xdr:rowOff>142875</xdr:rowOff>
    </xdr:to>
    <xdr:pic>
      <xdr:nvPicPr>
        <xdr:cNvPr id="2" name="Picture 1" descr="C:\Users\Vasanth\Desktop\LOGO\HET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74466"/>
          <a:ext cx="590550" cy="58275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495300</xdr:colOff>
      <xdr:row>29</xdr:row>
      <xdr:rowOff>0</xdr:rowOff>
    </xdr:from>
    <xdr:to>
      <xdr:col>8</xdr:col>
      <xdr:colOff>304801</xdr:colOff>
      <xdr:row>32</xdr:row>
      <xdr:rowOff>142875</xdr:rowOff>
    </xdr:to>
    <xdr:sp macro="" textlink="">
      <xdr:nvSpPr>
        <xdr:cNvPr id="4" name="Rectangle 3"/>
        <xdr:cNvSpPr/>
      </xdr:nvSpPr>
      <xdr:spPr>
        <a:xfrm>
          <a:off x="2447925" y="6467475"/>
          <a:ext cx="6553201" cy="74295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IN" sz="1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Attainment = 3 * (No of Responses for "Excellent")</a:t>
          </a:r>
          <a:r>
            <a:rPr lang="en-IN" sz="14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+ 2 * (No of responses for "Good" + No of Responses for "Satisfactory") + 1 *(No of responses for "fair" + No of responses for "Poor") / Total number of responses</a:t>
          </a:r>
        </a:p>
        <a:p>
          <a:pPr algn="l"/>
          <a:endParaRPr lang="en-IN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76202</xdr:colOff>
      <xdr:row>0</xdr:row>
      <xdr:rowOff>45890</xdr:rowOff>
    </xdr:from>
    <xdr:to>
      <xdr:col>0</xdr:col>
      <xdr:colOff>866776</xdr:colOff>
      <xdr:row>3</xdr:row>
      <xdr:rowOff>57149</xdr:rowOff>
    </xdr:to>
    <xdr:pic>
      <xdr:nvPicPr>
        <xdr:cNvPr id="2" name="Picture 1" descr="C:\Users\Vasanth\Desktop\LOGO\HET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2" y="45890"/>
          <a:ext cx="790574" cy="7161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476249</xdr:colOff>
      <xdr:row>9</xdr:row>
      <xdr:rowOff>166687</xdr:rowOff>
    </xdr:from>
    <xdr:to>
      <xdr:col>14</xdr:col>
      <xdr:colOff>28574</xdr:colOff>
      <xdr:row>28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12</xdr:row>
      <xdr:rowOff>61912</xdr:rowOff>
    </xdr:from>
    <xdr:to>
      <xdr:col>12</xdr:col>
      <xdr:colOff>28575</xdr:colOff>
      <xdr:row>26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22" workbookViewId="0">
      <selection activeCell="D27" sqref="D27"/>
    </sheetView>
  </sheetViews>
  <sheetFormatPr defaultRowHeight="15.75" x14ac:dyDescent="0.25"/>
  <cols>
    <col min="1" max="1" width="13.28515625" style="46" customWidth="1"/>
    <col min="2" max="2" width="24.140625" style="57" customWidth="1"/>
    <col min="3" max="3" width="9.85546875" style="46" customWidth="1"/>
    <col min="4" max="4" width="78.85546875" style="46" customWidth="1"/>
    <col min="5" max="16384" width="9.140625" style="46"/>
  </cols>
  <sheetData>
    <row r="1" spans="1:4" x14ac:dyDescent="0.25">
      <c r="A1" s="53" t="s">
        <v>168</v>
      </c>
      <c r="B1" s="53"/>
      <c r="C1" s="53"/>
      <c r="D1" s="53"/>
    </row>
    <row r="2" spans="1:4" x14ac:dyDescent="0.25">
      <c r="A2" s="54"/>
      <c r="B2" s="55"/>
      <c r="C2" s="54"/>
      <c r="D2" s="54"/>
    </row>
    <row r="3" spans="1:4" x14ac:dyDescent="0.25">
      <c r="A3" s="53" t="s">
        <v>169</v>
      </c>
      <c r="B3" s="53"/>
      <c r="C3" s="53"/>
      <c r="D3" s="53"/>
    </row>
    <row r="4" spans="1:4" x14ac:dyDescent="0.25">
      <c r="A4" s="7"/>
      <c r="B4" s="55"/>
      <c r="C4" s="7"/>
      <c r="D4" s="7"/>
    </row>
    <row r="5" spans="1:4" x14ac:dyDescent="0.25">
      <c r="A5" s="53" t="s">
        <v>170</v>
      </c>
      <c r="B5" s="53"/>
      <c r="C5" s="53"/>
      <c r="D5" s="53"/>
    </row>
    <row r="6" spans="1:4" x14ac:dyDescent="0.25">
      <c r="A6" s="7"/>
      <c r="B6" s="55"/>
      <c r="C6" s="7"/>
      <c r="D6" s="7"/>
    </row>
    <row r="7" spans="1:4" x14ac:dyDescent="0.25">
      <c r="A7" s="5" t="s">
        <v>112</v>
      </c>
      <c r="B7" s="56" t="s">
        <v>113</v>
      </c>
      <c r="C7" s="43" t="s">
        <v>128</v>
      </c>
      <c r="D7" s="43"/>
    </row>
    <row r="8" spans="1:4" x14ac:dyDescent="0.25">
      <c r="A8" s="50" t="s">
        <v>14</v>
      </c>
      <c r="B8" s="51" t="s">
        <v>114</v>
      </c>
      <c r="C8" s="4" t="s">
        <v>116</v>
      </c>
      <c r="D8" s="47" t="s">
        <v>159</v>
      </c>
    </row>
    <row r="9" spans="1:4" ht="31.5" x14ac:dyDescent="0.25">
      <c r="A9" s="50"/>
      <c r="B9" s="51"/>
      <c r="C9" s="4" t="s">
        <v>156</v>
      </c>
      <c r="D9" s="47" t="s">
        <v>161</v>
      </c>
    </row>
    <row r="10" spans="1:4" x14ac:dyDescent="0.25">
      <c r="A10" s="50"/>
      <c r="B10" s="51"/>
      <c r="C10" s="4" t="s">
        <v>157</v>
      </c>
      <c r="D10" s="47" t="s">
        <v>162</v>
      </c>
    </row>
    <row r="11" spans="1:4" x14ac:dyDescent="0.25">
      <c r="A11" s="50"/>
      <c r="B11" s="51"/>
      <c r="C11" s="4" t="s">
        <v>158</v>
      </c>
      <c r="D11" s="47" t="s">
        <v>160</v>
      </c>
    </row>
    <row r="12" spans="1:4" ht="24.75" customHeight="1" x14ac:dyDescent="0.25">
      <c r="A12" s="50" t="s">
        <v>15</v>
      </c>
      <c r="B12" s="51" t="s">
        <v>115</v>
      </c>
      <c r="C12" s="4" t="s">
        <v>117</v>
      </c>
      <c r="D12" s="48" t="s">
        <v>163</v>
      </c>
    </row>
    <row r="13" spans="1:4" ht="24" customHeight="1" x14ac:dyDescent="0.25">
      <c r="A13" s="50"/>
      <c r="B13" s="51"/>
      <c r="C13" s="4" t="s">
        <v>118</v>
      </c>
      <c r="D13" s="48" t="s">
        <v>167</v>
      </c>
    </row>
    <row r="14" spans="1:4" ht="31.5" x14ac:dyDescent="0.25">
      <c r="A14" s="50"/>
      <c r="B14" s="51"/>
      <c r="C14" s="4" t="s">
        <v>119</v>
      </c>
      <c r="D14" s="48" t="s">
        <v>164</v>
      </c>
    </row>
    <row r="15" spans="1:4" ht="31.5" x14ac:dyDescent="0.25">
      <c r="A15" s="50"/>
      <c r="B15" s="51"/>
      <c r="C15" s="4" t="s">
        <v>120</v>
      </c>
      <c r="D15" s="48" t="s">
        <v>165</v>
      </c>
    </row>
    <row r="16" spans="1:4" ht="31.5" x14ac:dyDescent="0.25">
      <c r="A16" s="50"/>
      <c r="B16" s="51"/>
      <c r="C16" s="4" t="s">
        <v>121</v>
      </c>
      <c r="D16" s="48" t="s">
        <v>166</v>
      </c>
    </row>
    <row r="17" spans="1:4" x14ac:dyDescent="0.25">
      <c r="A17" s="50" t="s">
        <v>16</v>
      </c>
      <c r="B17" s="51" t="s">
        <v>122</v>
      </c>
      <c r="C17" s="4" t="s">
        <v>123</v>
      </c>
      <c r="D17" s="52" t="s">
        <v>171</v>
      </c>
    </row>
    <row r="18" spans="1:4" ht="31.5" x14ac:dyDescent="0.25">
      <c r="A18" s="50"/>
      <c r="B18" s="51"/>
      <c r="C18" s="4" t="s">
        <v>124</v>
      </c>
      <c r="D18" s="52" t="s">
        <v>172</v>
      </c>
    </row>
    <row r="19" spans="1:4" ht="31.5" x14ac:dyDescent="0.25">
      <c r="A19" s="50"/>
      <c r="B19" s="51"/>
      <c r="C19" s="4" t="s">
        <v>125</v>
      </c>
      <c r="D19" s="52" t="s">
        <v>173</v>
      </c>
    </row>
    <row r="20" spans="1:4" ht="31.5" x14ac:dyDescent="0.25">
      <c r="A20" s="50"/>
      <c r="B20" s="51"/>
      <c r="C20" s="4" t="s">
        <v>126</v>
      </c>
      <c r="D20" s="52" t="s">
        <v>174</v>
      </c>
    </row>
    <row r="21" spans="1:4" ht="31.5" x14ac:dyDescent="0.25">
      <c r="A21" s="50"/>
      <c r="B21" s="51"/>
      <c r="C21" s="4" t="s">
        <v>127</v>
      </c>
      <c r="D21" s="52" t="s">
        <v>175</v>
      </c>
    </row>
    <row r="22" spans="1:4" ht="31.5" x14ac:dyDescent="0.25">
      <c r="A22" s="50" t="s">
        <v>17</v>
      </c>
      <c r="B22" s="51" t="s">
        <v>129</v>
      </c>
      <c r="C22" s="49" t="s">
        <v>134</v>
      </c>
      <c r="D22" s="48" t="s">
        <v>176</v>
      </c>
    </row>
    <row r="23" spans="1:4" ht="31.5" x14ac:dyDescent="0.25">
      <c r="A23" s="50"/>
      <c r="B23" s="51"/>
      <c r="C23" s="49" t="s">
        <v>135</v>
      </c>
      <c r="D23" s="48" t="s">
        <v>177</v>
      </c>
    </row>
    <row r="24" spans="1:4" x14ac:dyDescent="0.25">
      <c r="A24" s="50"/>
      <c r="B24" s="51"/>
      <c r="C24" s="49" t="s">
        <v>136</v>
      </c>
      <c r="D24" s="4" t="s">
        <v>178</v>
      </c>
    </row>
    <row r="25" spans="1:4" ht="31.5" x14ac:dyDescent="0.25">
      <c r="A25" s="50"/>
      <c r="B25" s="51"/>
      <c r="C25" s="49" t="s">
        <v>137</v>
      </c>
      <c r="D25" s="48" t="s">
        <v>179</v>
      </c>
    </row>
    <row r="26" spans="1:4" ht="31.5" x14ac:dyDescent="0.25">
      <c r="A26" s="50"/>
      <c r="B26" s="51"/>
      <c r="C26" s="49" t="s">
        <v>138</v>
      </c>
      <c r="D26" s="48" t="s">
        <v>180</v>
      </c>
    </row>
    <row r="27" spans="1:4" x14ac:dyDescent="0.25">
      <c r="A27" s="50" t="s">
        <v>18</v>
      </c>
      <c r="B27" s="51" t="s">
        <v>130</v>
      </c>
      <c r="C27" s="49" t="s">
        <v>139</v>
      </c>
      <c r="D27" s="48" t="s">
        <v>184</v>
      </c>
    </row>
    <row r="28" spans="1:4" ht="31.5" x14ac:dyDescent="0.25">
      <c r="A28" s="50"/>
      <c r="B28" s="51"/>
      <c r="C28" s="49" t="s">
        <v>140</v>
      </c>
      <c r="D28" s="48" t="s">
        <v>185</v>
      </c>
    </row>
    <row r="29" spans="1:4" x14ac:dyDescent="0.25">
      <c r="A29" s="50"/>
      <c r="B29" s="51"/>
      <c r="C29" s="49" t="s">
        <v>141</v>
      </c>
      <c r="D29" s="4" t="s">
        <v>181</v>
      </c>
    </row>
    <row r="30" spans="1:4" x14ac:dyDescent="0.25">
      <c r="A30" s="50"/>
      <c r="B30" s="51"/>
      <c r="C30" s="49" t="s">
        <v>142</v>
      </c>
      <c r="D30" s="4" t="s">
        <v>182</v>
      </c>
    </row>
    <row r="31" spans="1:4" x14ac:dyDescent="0.25">
      <c r="A31" s="50"/>
      <c r="B31" s="51"/>
      <c r="C31" s="49" t="s">
        <v>143</v>
      </c>
      <c r="D31" s="4" t="s">
        <v>183</v>
      </c>
    </row>
    <row r="32" spans="1:4" x14ac:dyDescent="0.25">
      <c r="A32" s="50" t="s">
        <v>19</v>
      </c>
      <c r="B32" s="51" t="s">
        <v>131</v>
      </c>
      <c r="C32" s="49" t="s">
        <v>144</v>
      </c>
      <c r="D32" s="4" t="s">
        <v>190</v>
      </c>
    </row>
    <row r="33" spans="1:4" x14ac:dyDescent="0.25">
      <c r="A33" s="50"/>
      <c r="B33" s="51"/>
      <c r="C33" s="49" t="s">
        <v>145</v>
      </c>
      <c r="D33" s="4" t="s">
        <v>189</v>
      </c>
    </row>
    <row r="34" spans="1:4" x14ac:dyDescent="0.25">
      <c r="A34" s="50"/>
      <c r="B34" s="51"/>
      <c r="C34" s="49" t="s">
        <v>146</v>
      </c>
      <c r="D34" s="4" t="s">
        <v>188</v>
      </c>
    </row>
    <row r="35" spans="1:4" x14ac:dyDescent="0.25">
      <c r="A35" s="50"/>
      <c r="B35" s="51"/>
      <c r="C35" s="49" t="s">
        <v>147</v>
      </c>
      <c r="D35" s="4" t="s">
        <v>187</v>
      </c>
    </row>
    <row r="36" spans="1:4" x14ac:dyDescent="0.25">
      <c r="A36" s="50"/>
      <c r="B36" s="51"/>
      <c r="C36" s="49" t="s">
        <v>148</v>
      </c>
      <c r="D36" s="4" t="s">
        <v>186</v>
      </c>
    </row>
    <row r="37" spans="1:4" x14ac:dyDescent="0.25">
      <c r="A37" s="50" t="s">
        <v>20</v>
      </c>
      <c r="B37" s="51" t="s">
        <v>132</v>
      </c>
      <c r="C37" s="49" t="s">
        <v>149</v>
      </c>
      <c r="D37" s="4" t="s">
        <v>195</v>
      </c>
    </row>
    <row r="38" spans="1:4" x14ac:dyDescent="0.25">
      <c r="A38" s="50"/>
      <c r="B38" s="51"/>
      <c r="C38" s="49" t="s">
        <v>150</v>
      </c>
      <c r="D38" s="4" t="s">
        <v>194</v>
      </c>
    </row>
    <row r="39" spans="1:4" x14ac:dyDescent="0.25">
      <c r="A39" s="50"/>
      <c r="B39" s="51"/>
      <c r="C39" s="49" t="s">
        <v>151</v>
      </c>
      <c r="D39" s="4" t="s">
        <v>193</v>
      </c>
    </row>
    <row r="40" spans="1:4" x14ac:dyDescent="0.25">
      <c r="A40" s="50"/>
      <c r="B40" s="51"/>
      <c r="C40" s="49" t="s">
        <v>152</v>
      </c>
      <c r="D40" s="4" t="s">
        <v>192</v>
      </c>
    </row>
    <row r="41" spans="1:4" x14ac:dyDescent="0.25">
      <c r="A41" s="50"/>
      <c r="B41" s="51"/>
      <c r="C41" s="49" t="s">
        <v>153</v>
      </c>
      <c r="D41" s="4" t="s">
        <v>191</v>
      </c>
    </row>
    <row r="42" spans="1:4" x14ac:dyDescent="0.25">
      <c r="A42" s="50" t="s">
        <v>21</v>
      </c>
      <c r="B42" s="51" t="s">
        <v>133</v>
      </c>
      <c r="C42" s="49" t="s">
        <v>154</v>
      </c>
      <c r="D42" s="4" t="s">
        <v>196</v>
      </c>
    </row>
    <row r="43" spans="1:4" ht="31.5" x14ac:dyDescent="0.25">
      <c r="A43" s="50"/>
      <c r="B43" s="51"/>
      <c r="C43" s="59" t="s">
        <v>155</v>
      </c>
      <c r="D43" s="52" t="s">
        <v>197</v>
      </c>
    </row>
  </sheetData>
  <mergeCells count="20">
    <mergeCell ref="A22:A26"/>
    <mergeCell ref="A27:A31"/>
    <mergeCell ref="A32:A36"/>
    <mergeCell ref="A37:A41"/>
    <mergeCell ref="A42:A43"/>
    <mergeCell ref="A1:D1"/>
    <mergeCell ref="A3:D3"/>
    <mergeCell ref="A5:D5"/>
    <mergeCell ref="C7:D7"/>
    <mergeCell ref="B22:B26"/>
    <mergeCell ref="B27:B31"/>
    <mergeCell ref="B32:B36"/>
    <mergeCell ref="B37:B41"/>
    <mergeCell ref="B42:B43"/>
    <mergeCell ref="B8:B11"/>
    <mergeCell ref="A8:A11"/>
    <mergeCell ref="B12:B16"/>
    <mergeCell ref="A12:A16"/>
    <mergeCell ref="A17:A21"/>
    <mergeCell ref="B17:B2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D13"/>
  <sheetViews>
    <sheetView workbookViewId="0">
      <selection activeCell="N20" sqref="N20"/>
    </sheetView>
  </sheetViews>
  <sheetFormatPr defaultRowHeight="15" x14ac:dyDescent="0.25"/>
  <cols>
    <col min="1" max="1" width="23" customWidth="1"/>
  </cols>
  <sheetData>
    <row r="10" spans="1:4" x14ac:dyDescent="0.25">
      <c r="B10" t="s">
        <v>98</v>
      </c>
      <c r="C10" t="s">
        <v>99</v>
      </c>
      <c r="D10" t="s">
        <v>100</v>
      </c>
    </row>
    <row r="11" spans="1:4" x14ac:dyDescent="0.25">
      <c r="A11" t="s">
        <v>95</v>
      </c>
      <c r="B11">
        <f>'Overall PO &amp; PSO'!C22</f>
        <v>1.4</v>
      </c>
      <c r="C11">
        <f>'Overall PO &amp; PSO'!D22</f>
        <v>1.8666666666666665</v>
      </c>
      <c r="D11">
        <f>'Overall PO &amp; PSO'!E22</f>
        <v>2.7999999999999994</v>
      </c>
    </row>
    <row r="12" spans="1:4" x14ac:dyDescent="0.25">
      <c r="A12" t="s">
        <v>96</v>
      </c>
      <c r="B12">
        <f>'Overall PO &amp; PSO'!C26</f>
        <v>1.8768992248062017</v>
      </c>
      <c r="C12">
        <f>'Overall PO &amp; PSO'!D26</f>
        <v>1.8324418604651163</v>
      </c>
      <c r="D12">
        <f>'Overall PO &amp; PSO'!E26</f>
        <v>1.9167441860465118</v>
      </c>
    </row>
    <row r="13" spans="1:4" x14ac:dyDescent="0.25">
      <c r="A13" t="s">
        <v>97</v>
      </c>
      <c r="B13">
        <f>'Overall PO &amp; PSO'!C27</f>
        <v>1.4953798449612403</v>
      </c>
      <c r="C13">
        <f>'Overall PO &amp; PSO'!D27</f>
        <v>1.8598217054263564</v>
      </c>
      <c r="D13">
        <f>'Overall PO &amp; PSO'!E27</f>
        <v>2.6233488372093019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0"/>
  <sheetViews>
    <sheetView topLeftCell="B1" zoomScale="90" zoomScaleNormal="90" workbookViewId="0">
      <pane ySplit="1" topLeftCell="A2" activePane="bottomLeft" state="frozen"/>
      <selection pane="bottomLeft" activeCell="D380" sqref="D380"/>
    </sheetView>
  </sheetViews>
  <sheetFormatPr defaultRowHeight="15" x14ac:dyDescent="0.25"/>
  <cols>
    <col min="1" max="1" width="14.28515625" customWidth="1"/>
    <col min="2" max="2" width="27.7109375" customWidth="1"/>
    <col min="11" max="11" width="9.7109375" bestFit="1" customWidth="1"/>
  </cols>
  <sheetData>
    <row r="1" spans="1:19" x14ac:dyDescent="0.25">
      <c r="A1" s="1" t="s">
        <v>0</v>
      </c>
      <c r="B1" s="1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79</v>
      </c>
      <c r="Q1" s="3" t="s">
        <v>80</v>
      </c>
      <c r="R1" s="3" t="s">
        <v>81</v>
      </c>
    </row>
    <row r="2" spans="1:19" x14ac:dyDescent="0.25">
      <c r="A2" s="34" t="s">
        <v>102</v>
      </c>
      <c r="B2" s="37" t="s">
        <v>14</v>
      </c>
      <c r="C2" s="17" t="s">
        <v>116</v>
      </c>
      <c r="D2" s="58"/>
      <c r="E2" s="58"/>
      <c r="F2" s="58"/>
      <c r="G2" s="58"/>
      <c r="H2" s="58"/>
      <c r="I2" s="58"/>
      <c r="J2" s="58"/>
      <c r="K2" s="58">
        <v>1</v>
      </c>
      <c r="L2" s="58"/>
      <c r="M2" s="58">
        <v>3</v>
      </c>
      <c r="N2" s="58"/>
      <c r="O2" s="58">
        <v>2</v>
      </c>
      <c r="P2" s="58"/>
      <c r="Q2" s="58"/>
      <c r="R2" s="58">
        <v>3</v>
      </c>
    </row>
    <row r="3" spans="1:19" x14ac:dyDescent="0.25">
      <c r="A3" s="35"/>
      <c r="B3" s="38"/>
      <c r="C3" s="17" t="s">
        <v>156</v>
      </c>
      <c r="D3" s="58"/>
      <c r="E3" s="58"/>
      <c r="F3" s="58"/>
      <c r="G3" s="58"/>
      <c r="H3" s="58"/>
      <c r="I3" s="58"/>
      <c r="J3" s="58"/>
      <c r="K3" s="58">
        <v>1</v>
      </c>
      <c r="L3" s="58"/>
      <c r="M3" s="58">
        <v>3</v>
      </c>
      <c r="N3" s="58"/>
      <c r="O3" s="58">
        <v>3</v>
      </c>
      <c r="P3" s="58"/>
      <c r="Q3" s="58"/>
      <c r="R3" s="58">
        <v>3</v>
      </c>
    </row>
    <row r="4" spans="1:19" ht="15.75" x14ac:dyDescent="0.25">
      <c r="A4" s="35"/>
      <c r="B4" s="38"/>
      <c r="C4" s="17" t="s">
        <v>157</v>
      </c>
      <c r="D4" s="21"/>
      <c r="E4" s="21"/>
      <c r="F4" s="21"/>
      <c r="G4" s="21"/>
      <c r="H4" s="21"/>
      <c r="I4" s="21"/>
      <c r="J4" s="21"/>
      <c r="K4" s="21">
        <v>1</v>
      </c>
      <c r="L4" s="21"/>
      <c r="M4" s="21">
        <v>3</v>
      </c>
      <c r="N4" s="21"/>
      <c r="O4" s="21">
        <v>3</v>
      </c>
      <c r="P4" s="21"/>
      <c r="Q4" s="21"/>
      <c r="R4" s="21">
        <v>3</v>
      </c>
    </row>
    <row r="5" spans="1:19" ht="15.75" x14ac:dyDescent="0.25">
      <c r="A5" s="35"/>
      <c r="B5" s="38"/>
      <c r="C5" s="17" t="s">
        <v>158</v>
      </c>
      <c r="D5" s="21"/>
      <c r="E5" s="21"/>
      <c r="F5" s="21"/>
      <c r="G5" s="21"/>
      <c r="H5" s="21"/>
      <c r="I5" s="21"/>
      <c r="J5" s="21"/>
      <c r="K5" s="21">
        <v>1</v>
      </c>
      <c r="L5" s="21"/>
      <c r="M5" s="21">
        <v>3</v>
      </c>
      <c r="N5" s="21"/>
      <c r="O5" s="21">
        <v>2</v>
      </c>
      <c r="P5" s="21"/>
      <c r="Q5" s="21"/>
      <c r="R5" s="21">
        <v>3</v>
      </c>
    </row>
    <row r="6" spans="1:19" s="70" customFormat="1" ht="15.75" x14ac:dyDescent="0.25">
      <c r="A6" s="66"/>
      <c r="B6" s="67" t="s">
        <v>198</v>
      </c>
      <c r="C6" s="68"/>
      <c r="D6" s="69"/>
      <c r="E6" s="69"/>
      <c r="F6" s="69"/>
      <c r="G6" s="69"/>
      <c r="H6" s="69"/>
      <c r="I6" s="69"/>
      <c r="J6" s="69"/>
      <c r="K6" s="69">
        <f>AVERAGE(K2:K5)</f>
        <v>1</v>
      </c>
      <c r="L6" s="69"/>
      <c r="M6" s="69">
        <f t="shared" ref="L6:S6" si="0">AVERAGE(M2:M5)</f>
        <v>3</v>
      </c>
      <c r="N6" s="69"/>
      <c r="O6" s="69">
        <f t="shared" si="0"/>
        <v>2.5</v>
      </c>
      <c r="P6" s="69"/>
      <c r="Q6" s="69"/>
      <c r="R6" s="69">
        <f t="shared" si="0"/>
        <v>3</v>
      </c>
      <c r="S6" s="69"/>
    </row>
    <row r="7" spans="1:19" ht="15.75" x14ac:dyDescent="0.25">
      <c r="A7" s="34" t="s">
        <v>103</v>
      </c>
      <c r="B7" s="37" t="s">
        <v>15</v>
      </c>
      <c r="C7" s="17" t="s">
        <v>117</v>
      </c>
      <c r="D7" s="21">
        <v>3</v>
      </c>
      <c r="E7" s="21">
        <v>1</v>
      </c>
      <c r="F7" s="21">
        <v>1</v>
      </c>
      <c r="G7" s="21"/>
      <c r="H7" s="21"/>
      <c r="I7" s="21"/>
      <c r="J7" s="21"/>
      <c r="K7" s="21"/>
      <c r="L7" s="21">
        <v>1</v>
      </c>
      <c r="M7" s="21"/>
      <c r="N7" s="21"/>
      <c r="O7" s="21"/>
      <c r="P7" s="21">
        <v>1</v>
      </c>
      <c r="Q7" s="21"/>
      <c r="R7" s="21"/>
    </row>
    <row r="8" spans="1:19" ht="15.75" x14ac:dyDescent="0.25">
      <c r="A8" s="35"/>
      <c r="B8" s="38"/>
      <c r="C8" s="17" t="s">
        <v>118</v>
      </c>
      <c r="D8" s="21">
        <v>3</v>
      </c>
      <c r="E8" s="21">
        <v>1</v>
      </c>
      <c r="F8" s="21">
        <v>1</v>
      </c>
      <c r="G8" s="21"/>
      <c r="H8" s="21"/>
      <c r="I8" s="21"/>
      <c r="J8" s="21"/>
      <c r="K8" s="21"/>
      <c r="L8" s="21">
        <v>1</v>
      </c>
      <c r="M8" s="21"/>
      <c r="N8" s="21"/>
      <c r="O8" s="21"/>
      <c r="P8" s="21">
        <v>1</v>
      </c>
      <c r="Q8" s="21"/>
      <c r="R8" s="21"/>
    </row>
    <row r="9" spans="1:19" ht="15.75" x14ac:dyDescent="0.25">
      <c r="A9" s="35"/>
      <c r="B9" s="38"/>
      <c r="C9" s="17" t="s">
        <v>119</v>
      </c>
      <c r="D9" s="21">
        <v>3</v>
      </c>
      <c r="E9" s="21">
        <v>1</v>
      </c>
      <c r="F9" s="21">
        <v>1</v>
      </c>
      <c r="G9" s="21"/>
      <c r="H9" s="21"/>
      <c r="I9" s="21"/>
      <c r="J9" s="21"/>
      <c r="K9" s="21"/>
      <c r="L9" s="21">
        <v>1</v>
      </c>
      <c r="M9" s="21"/>
      <c r="N9" s="21"/>
      <c r="O9" s="21"/>
      <c r="P9" s="21">
        <v>1</v>
      </c>
      <c r="Q9" s="21"/>
      <c r="R9" s="21"/>
    </row>
    <row r="10" spans="1:19" ht="15.75" x14ac:dyDescent="0.25">
      <c r="A10" s="35"/>
      <c r="B10" s="38"/>
      <c r="C10" s="17" t="s">
        <v>120</v>
      </c>
      <c r="D10" s="21">
        <v>3</v>
      </c>
      <c r="E10" s="21">
        <v>1</v>
      </c>
      <c r="F10" s="21">
        <v>1</v>
      </c>
      <c r="G10" s="21"/>
      <c r="H10" s="21"/>
      <c r="I10" s="21"/>
      <c r="J10" s="21"/>
      <c r="K10" s="21"/>
      <c r="L10" s="21">
        <v>1</v>
      </c>
      <c r="M10" s="21"/>
      <c r="N10" s="21"/>
      <c r="O10" s="21"/>
      <c r="P10" s="21">
        <v>1</v>
      </c>
      <c r="Q10" s="21"/>
      <c r="R10" s="21"/>
    </row>
    <row r="11" spans="1:19" ht="15.75" x14ac:dyDescent="0.25">
      <c r="A11" s="36"/>
      <c r="B11" s="39"/>
      <c r="C11" s="17" t="s">
        <v>121</v>
      </c>
      <c r="D11" s="21">
        <v>3</v>
      </c>
      <c r="E11" s="21">
        <v>1</v>
      </c>
      <c r="F11" s="21">
        <v>1</v>
      </c>
      <c r="G11" s="21"/>
      <c r="H11" s="21"/>
      <c r="I11" s="21"/>
      <c r="J11" s="21"/>
      <c r="K11" s="21"/>
      <c r="L11" s="21">
        <v>1</v>
      </c>
      <c r="M11" s="21"/>
      <c r="N11" s="21"/>
      <c r="O11" s="21"/>
      <c r="P11" s="21">
        <v>1</v>
      </c>
      <c r="Q11" s="21"/>
      <c r="R11" s="21"/>
    </row>
    <row r="12" spans="1:19" s="70" customFormat="1" ht="15.75" x14ac:dyDescent="0.25">
      <c r="A12" s="66"/>
      <c r="B12" s="67" t="s">
        <v>198</v>
      </c>
      <c r="C12" s="68"/>
      <c r="D12" s="69">
        <f>AVERAGE(D7:D11)</f>
        <v>3</v>
      </c>
      <c r="E12" s="69">
        <f t="shared" ref="E12:R12" si="1">AVERAGE(E7:E11)</f>
        <v>1</v>
      </c>
      <c r="F12" s="69">
        <f t="shared" si="1"/>
        <v>1</v>
      </c>
      <c r="G12" s="69"/>
      <c r="H12" s="69"/>
      <c r="I12" s="69"/>
      <c r="J12" s="69"/>
      <c r="K12" s="69"/>
      <c r="L12" s="69">
        <f t="shared" si="1"/>
        <v>1</v>
      </c>
      <c r="M12" s="69"/>
      <c r="N12" s="69"/>
      <c r="O12" s="69"/>
      <c r="P12" s="69">
        <f t="shared" si="1"/>
        <v>1</v>
      </c>
      <c r="Q12" s="69"/>
      <c r="R12" s="69"/>
    </row>
    <row r="13" spans="1:19" ht="15.75" x14ac:dyDescent="0.25">
      <c r="A13" s="34" t="s">
        <v>104</v>
      </c>
      <c r="B13" s="37" t="s">
        <v>16</v>
      </c>
      <c r="C13" s="17" t="s">
        <v>123</v>
      </c>
      <c r="D13" s="58">
        <v>3</v>
      </c>
      <c r="E13" s="58">
        <v>1</v>
      </c>
      <c r="F13" s="58">
        <v>1</v>
      </c>
      <c r="G13" s="28"/>
      <c r="H13" s="21"/>
      <c r="I13" s="21"/>
      <c r="J13" s="21"/>
      <c r="K13" s="21"/>
      <c r="L13" s="65"/>
      <c r="M13" s="65"/>
      <c r="N13" s="65"/>
      <c r="O13" s="65"/>
      <c r="P13" s="21">
        <v>1</v>
      </c>
      <c r="Q13" s="65"/>
      <c r="R13" s="28"/>
    </row>
    <row r="14" spans="1:19" ht="15.75" x14ac:dyDescent="0.25">
      <c r="A14" s="35"/>
      <c r="B14" s="38"/>
      <c r="C14" s="17" t="s">
        <v>124</v>
      </c>
      <c r="D14" s="21">
        <v>3</v>
      </c>
      <c r="E14" s="21">
        <v>1</v>
      </c>
      <c r="F14" s="21">
        <v>1</v>
      </c>
      <c r="G14" s="61"/>
      <c r="H14" s="21"/>
      <c r="I14" s="21"/>
      <c r="J14" s="21"/>
      <c r="K14" s="21"/>
      <c r="L14" s="21"/>
      <c r="M14" s="21"/>
      <c r="N14" s="21"/>
      <c r="O14" s="21"/>
      <c r="P14" s="21">
        <v>1</v>
      </c>
      <c r="Q14" s="21"/>
      <c r="R14" s="61"/>
    </row>
    <row r="15" spans="1:19" ht="15.75" x14ac:dyDescent="0.25">
      <c r="A15" s="35"/>
      <c r="B15" s="38"/>
      <c r="C15" s="17" t="s">
        <v>125</v>
      </c>
      <c r="D15" s="21">
        <v>3</v>
      </c>
      <c r="E15" s="21">
        <v>1</v>
      </c>
      <c r="F15" s="21">
        <v>1</v>
      </c>
      <c r="G15" s="61"/>
      <c r="H15" s="21"/>
      <c r="I15" s="21"/>
      <c r="J15" s="21"/>
      <c r="K15" s="21"/>
      <c r="L15" s="21"/>
      <c r="M15" s="21"/>
      <c r="N15" s="21"/>
      <c r="O15" s="21"/>
      <c r="P15" s="21">
        <v>1</v>
      </c>
      <c r="Q15" s="21"/>
      <c r="R15" s="21"/>
    </row>
    <row r="16" spans="1:19" ht="15.75" x14ac:dyDescent="0.25">
      <c r="A16" s="35"/>
      <c r="B16" s="38"/>
      <c r="C16" s="17" t="s">
        <v>126</v>
      </c>
      <c r="D16" s="21">
        <v>3</v>
      </c>
      <c r="E16" s="21">
        <v>1</v>
      </c>
      <c r="F16" s="21">
        <v>1</v>
      </c>
      <c r="G16" s="61"/>
      <c r="H16" s="21"/>
      <c r="I16" s="21"/>
      <c r="J16" s="21"/>
      <c r="K16" s="21"/>
      <c r="L16" s="21"/>
      <c r="M16" s="21"/>
      <c r="N16" s="21"/>
      <c r="O16" s="21"/>
      <c r="P16" s="21">
        <v>1</v>
      </c>
      <c r="Q16" s="21"/>
      <c r="R16" s="21"/>
    </row>
    <row r="17" spans="1:18" ht="15.75" x14ac:dyDescent="0.25">
      <c r="A17" s="36"/>
      <c r="B17" s="39"/>
      <c r="C17" s="17" t="s">
        <v>127</v>
      </c>
      <c r="D17" s="21">
        <v>3</v>
      </c>
      <c r="E17" s="21">
        <v>1</v>
      </c>
      <c r="F17" s="21">
        <v>1</v>
      </c>
      <c r="G17" s="61"/>
      <c r="H17" s="21"/>
      <c r="I17" s="21"/>
      <c r="J17" s="21"/>
      <c r="K17" s="21"/>
      <c r="L17" s="21"/>
      <c r="M17" s="21"/>
      <c r="N17" s="21"/>
      <c r="O17" s="21"/>
      <c r="P17" s="21">
        <v>1</v>
      </c>
      <c r="Q17" s="21"/>
      <c r="R17" s="21"/>
    </row>
    <row r="18" spans="1:18" s="70" customFormat="1" ht="15.75" x14ac:dyDescent="0.25">
      <c r="A18" s="66"/>
      <c r="B18" s="67" t="s">
        <v>198</v>
      </c>
      <c r="C18" s="68"/>
      <c r="D18" s="69">
        <f>AVERAGE(D13:D17)</f>
        <v>3</v>
      </c>
      <c r="E18" s="69">
        <f t="shared" ref="E18:Q18" si="2">AVERAGE(E13:E17)</f>
        <v>1</v>
      </c>
      <c r="F18" s="69">
        <f t="shared" si="2"/>
        <v>1</v>
      </c>
      <c r="G18" s="69"/>
      <c r="H18" s="69"/>
      <c r="I18" s="69"/>
      <c r="J18" s="69"/>
      <c r="K18" s="69"/>
      <c r="L18" s="69"/>
      <c r="M18" s="69"/>
      <c r="N18" s="69"/>
      <c r="O18" s="69"/>
      <c r="P18" s="69">
        <f t="shared" si="2"/>
        <v>1</v>
      </c>
      <c r="Q18" s="69"/>
      <c r="R18" s="69"/>
    </row>
    <row r="19" spans="1:18" ht="15.75" x14ac:dyDescent="0.25">
      <c r="A19" s="34" t="s">
        <v>105</v>
      </c>
      <c r="B19" s="37" t="s">
        <v>17</v>
      </c>
      <c r="C19" s="17" t="s">
        <v>134</v>
      </c>
      <c r="D19" s="21">
        <v>3</v>
      </c>
      <c r="E19" s="58">
        <v>1</v>
      </c>
      <c r="F19" s="58">
        <v>1</v>
      </c>
      <c r="G19" s="21"/>
      <c r="H19" s="21"/>
      <c r="I19" s="21"/>
      <c r="J19" s="21"/>
      <c r="K19" s="21"/>
      <c r="L19" s="21"/>
      <c r="M19" s="21"/>
      <c r="N19" s="21"/>
      <c r="O19" s="21"/>
      <c r="P19" s="21">
        <v>1</v>
      </c>
      <c r="Q19" s="4"/>
      <c r="R19" s="21"/>
    </row>
    <row r="20" spans="1:18" ht="15.75" x14ac:dyDescent="0.25">
      <c r="A20" s="35"/>
      <c r="B20" s="38"/>
      <c r="C20" s="17" t="s">
        <v>135</v>
      </c>
      <c r="D20" s="21">
        <v>3</v>
      </c>
      <c r="E20" s="21">
        <v>1</v>
      </c>
      <c r="F20" s="21">
        <v>1</v>
      </c>
      <c r="G20" s="21"/>
      <c r="H20" s="21"/>
      <c r="I20" s="21"/>
      <c r="J20" s="21"/>
      <c r="K20" s="21"/>
      <c r="L20" s="21"/>
      <c r="M20" s="21"/>
      <c r="N20" s="21"/>
      <c r="O20" s="21"/>
      <c r="P20" s="21">
        <v>1</v>
      </c>
      <c r="Q20" s="4"/>
      <c r="R20" s="21"/>
    </row>
    <row r="21" spans="1:18" ht="15.75" x14ac:dyDescent="0.25">
      <c r="A21" s="35"/>
      <c r="B21" s="38"/>
      <c r="C21" s="17" t="s">
        <v>136</v>
      </c>
      <c r="D21" s="21">
        <v>3</v>
      </c>
      <c r="E21" s="21">
        <v>1</v>
      </c>
      <c r="F21" s="21">
        <v>1</v>
      </c>
      <c r="G21" s="21"/>
      <c r="H21" s="21"/>
      <c r="I21" s="21"/>
      <c r="J21" s="21"/>
      <c r="K21" s="21"/>
      <c r="L21" s="21"/>
      <c r="M21" s="21"/>
      <c r="N21" s="21"/>
      <c r="O21" s="21"/>
      <c r="P21" s="21">
        <v>1</v>
      </c>
      <c r="Q21" s="4"/>
      <c r="R21" s="21"/>
    </row>
    <row r="22" spans="1:18" ht="15.75" x14ac:dyDescent="0.25">
      <c r="A22" s="35"/>
      <c r="B22" s="38"/>
      <c r="C22" s="17" t="s">
        <v>137</v>
      </c>
      <c r="D22" s="21">
        <v>3</v>
      </c>
      <c r="E22" s="21">
        <v>1</v>
      </c>
      <c r="F22" s="21">
        <v>1</v>
      </c>
      <c r="G22" s="21"/>
      <c r="H22" s="21"/>
      <c r="I22" s="21"/>
      <c r="J22" s="21"/>
      <c r="K22" s="21"/>
      <c r="L22" s="21"/>
      <c r="M22" s="21"/>
      <c r="N22" s="21"/>
      <c r="O22" s="21"/>
      <c r="P22" s="21">
        <v>1</v>
      </c>
      <c r="Q22" s="4"/>
      <c r="R22" s="21"/>
    </row>
    <row r="23" spans="1:18" ht="15.75" x14ac:dyDescent="0.25">
      <c r="A23" s="36"/>
      <c r="B23" s="39"/>
      <c r="C23" s="17" t="s">
        <v>138</v>
      </c>
      <c r="D23" s="21">
        <v>3</v>
      </c>
      <c r="E23" s="21">
        <v>1</v>
      </c>
      <c r="F23" s="21">
        <v>1</v>
      </c>
      <c r="G23" s="21"/>
      <c r="H23" s="21"/>
      <c r="I23" s="21"/>
      <c r="J23" s="21"/>
      <c r="K23" s="21"/>
      <c r="L23" s="21"/>
      <c r="M23" s="21"/>
      <c r="N23" s="21"/>
      <c r="O23" s="21"/>
      <c r="P23" s="21">
        <v>1</v>
      </c>
      <c r="Q23" s="4"/>
      <c r="R23" s="21"/>
    </row>
    <row r="24" spans="1:18" s="70" customFormat="1" ht="15.75" x14ac:dyDescent="0.25">
      <c r="A24" s="66"/>
      <c r="B24" s="67"/>
      <c r="C24" s="68"/>
      <c r="D24" s="69">
        <f>AVERAGE(D19:D23)</f>
        <v>3</v>
      </c>
      <c r="E24" s="69">
        <f t="shared" ref="E24" si="3">AVERAGE(E19:E23)</f>
        <v>1</v>
      </c>
      <c r="F24" s="69">
        <f t="shared" ref="F24" si="4">AVERAGE(F19:F23)</f>
        <v>1</v>
      </c>
      <c r="G24" s="69"/>
      <c r="H24" s="69"/>
      <c r="I24" s="69"/>
      <c r="J24" s="69"/>
      <c r="K24" s="69"/>
      <c r="L24" s="69"/>
      <c r="M24" s="69"/>
      <c r="N24" s="69"/>
      <c r="O24" s="69"/>
      <c r="P24" s="69">
        <f t="shared" ref="P24" si="5">AVERAGE(P19:P23)</f>
        <v>1</v>
      </c>
      <c r="Q24" s="69"/>
      <c r="R24" s="69"/>
    </row>
    <row r="25" spans="1:18" ht="15.75" x14ac:dyDescent="0.25">
      <c r="A25" s="34" t="s">
        <v>106</v>
      </c>
      <c r="B25" s="37" t="s">
        <v>18</v>
      </c>
      <c r="C25" s="17" t="s">
        <v>139</v>
      </c>
      <c r="D25" s="21">
        <v>3</v>
      </c>
      <c r="E25" s="21">
        <v>2</v>
      </c>
      <c r="F25" s="21">
        <v>2</v>
      </c>
      <c r="G25" s="21"/>
      <c r="H25" s="21"/>
      <c r="I25" s="21"/>
      <c r="J25" s="21"/>
      <c r="K25" s="21"/>
      <c r="L25" s="21"/>
      <c r="M25" s="21"/>
      <c r="N25" s="21"/>
      <c r="O25" s="21"/>
      <c r="P25" s="21">
        <v>3</v>
      </c>
      <c r="Q25" s="21">
        <v>2</v>
      </c>
      <c r="R25" s="4"/>
    </row>
    <row r="26" spans="1:18" ht="15.75" x14ac:dyDescent="0.25">
      <c r="A26" s="35"/>
      <c r="B26" s="38"/>
      <c r="C26" s="17" t="s">
        <v>140</v>
      </c>
      <c r="D26" s="21">
        <v>3</v>
      </c>
      <c r="E26" s="21">
        <v>1</v>
      </c>
      <c r="F26" s="21">
        <v>1</v>
      </c>
      <c r="G26" s="21"/>
      <c r="H26" s="21"/>
      <c r="I26" s="21"/>
      <c r="J26" s="21"/>
      <c r="K26" s="21"/>
      <c r="L26" s="21"/>
      <c r="M26" s="21"/>
      <c r="N26" s="21"/>
      <c r="O26" s="21"/>
      <c r="P26" s="21">
        <v>3</v>
      </c>
      <c r="Q26" s="21">
        <v>2</v>
      </c>
      <c r="R26" s="4"/>
    </row>
    <row r="27" spans="1:18" ht="15.75" x14ac:dyDescent="0.25">
      <c r="A27" s="35"/>
      <c r="B27" s="38"/>
      <c r="C27" s="17" t="s">
        <v>141</v>
      </c>
      <c r="D27" s="21">
        <v>3</v>
      </c>
      <c r="E27" s="21">
        <v>2</v>
      </c>
      <c r="F27" s="21">
        <v>2</v>
      </c>
      <c r="G27" s="21"/>
      <c r="H27" s="21"/>
      <c r="I27" s="21"/>
      <c r="J27" s="21"/>
      <c r="K27" s="21"/>
      <c r="L27" s="21"/>
      <c r="M27" s="21"/>
      <c r="N27" s="21"/>
      <c r="O27" s="21"/>
      <c r="P27" s="21">
        <v>3</v>
      </c>
      <c r="Q27" s="21">
        <v>2</v>
      </c>
      <c r="R27" s="4"/>
    </row>
    <row r="28" spans="1:18" ht="15.75" x14ac:dyDescent="0.25">
      <c r="A28" s="35"/>
      <c r="B28" s="38"/>
      <c r="C28" s="17" t="s">
        <v>142</v>
      </c>
      <c r="D28" s="21">
        <v>3</v>
      </c>
      <c r="E28" s="21">
        <v>2</v>
      </c>
      <c r="F28" s="21">
        <v>3</v>
      </c>
      <c r="G28" s="21"/>
      <c r="H28" s="21"/>
      <c r="I28" s="21"/>
      <c r="J28" s="21"/>
      <c r="K28" s="21"/>
      <c r="L28" s="21"/>
      <c r="M28" s="21"/>
      <c r="N28" s="21"/>
      <c r="O28" s="21"/>
      <c r="P28" s="21">
        <v>3</v>
      </c>
      <c r="Q28" s="21">
        <v>2</v>
      </c>
      <c r="R28" s="4"/>
    </row>
    <row r="29" spans="1:18" ht="15.75" x14ac:dyDescent="0.25">
      <c r="A29" s="36"/>
      <c r="B29" s="39"/>
      <c r="C29" s="17" t="s">
        <v>143</v>
      </c>
      <c r="D29" s="21">
        <v>3</v>
      </c>
      <c r="E29" s="21">
        <v>3</v>
      </c>
      <c r="F29" s="21">
        <v>2</v>
      </c>
      <c r="G29" s="21"/>
      <c r="H29" s="21"/>
      <c r="I29" s="21"/>
      <c r="J29" s="21"/>
      <c r="K29" s="21"/>
      <c r="L29" s="21"/>
      <c r="M29" s="21"/>
      <c r="N29" s="21"/>
      <c r="O29" s="21"/>
      <c r="P29" s="21">
        <v>3</v>
      </c>
      <c r="Q29" s="21">
        <v>2</v>
      </c>
      <c r="R29" s="4"/>
    </row>
    <row r="30" spans="1:18" s="70" customFormat="1" ht="15.75" x14ac:dyDescent="0.25">
      <c r="A30" s="66"/>
      <c r="B30" s="71"/>
      <c r="C30" s="72"/>
      <c r="D30" s="69">
        <f>AVERAGE(D25:D29)</f>
        <v>3</v>
      </c>
      <c r="E30" s="69">
        <f t="shared" ref="E30" si="6">AVERAGE(E25:E29)</f>
        <v>2</v>
      </c>
      <c r="F30" s="69">
        <f t="shared" ref="F30" si="7">AVERAGE(F25:F29)</f>
        <v>2</v>
      </c>
      <c r="G30" s="69"/>
      <c r="H30" s="69"/>
      <c r="I30" s="69"/>
      <c r="J30" s="69"/>
      <c r="K30" s="69"/>
      <c r="L30" s="69"/>
      <c r="M30" s="69"/>
      <c r="N30" s="69"/>
      <c r="O30" s="69"/>
      <c r="P30" s="69">
        <f>AVERAGE(P25:P29)</f>
        <v>3</v>
      </c>
      <c r="Q30" s="69">
        <f t="shared" ref="Q30" si="8">AVERAGE(Q25:Q29)</f>
        <v>2</v>
      </c>
      <c r="R30" s="69"/>
    </row>
    <row r="31" spans="1:18" ht="15.75" x14ac:dyDescent="0.25">
      <c r="A31" s="34" t="s">
        <v>107</v>
      </c>
      <c r="B31" s="37" t="s">
        <v>19</v>
      </c>
      <c r="C31" s="17" t="s">
        <v>144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4"/>
      <c r="R31" s="4"/>
    </row>
    <row r="32" spans="1:18" ht="15.75" x14ac:dyDescent="0.25">
      <c r="A32" s="35"/>
      <c r="B32" s="38"/>
      <c r="C32" s="17" t="s">
        <v>145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4"/>
      <c r="R32" s="4"/>
    </row>
    <row r="33" spans="1:18" ht="15.75" x14ac:dyDescent="0.25">
      <c r="A33" s="35"/>
      <c r="B33" s="38"/>
      <c r="C33" s="17" t="s">
        <v>146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4"/>
      <c r="R33" s="4"/>
    </row>
    <row r="34" spans="1:18" ht="15.75" x14ac:dyDescent="0.25">
      <c r="A34" s="35"/>
      <c r="B34" s="38"/>
      <c r="C34" s="17" t="s">
        <v>147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4"/>
      <c r="R34" s="4"/>
    </row>
    <row r="35" spans="1:18" ht="15.75" x14ac:dyDescent="0.25">
      <c r="A35" s="36"/>
      <c r="B35" s="39"/>
      <c r="C35" s="17" t="s">
        <v>148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4"/>
      <c r="R35" s="4"/>
    </row>
    <row r="36" spans="1:18" ht="15.75" x14ac:dyDescent="0.25">
      <c r="A36" s="29"/>
      <c r="B36" s="31"/>
      <c r="C36" s="17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ht="15.75" x14ac:dyDescent="0.25">
      <c r="A37" s="34" t="s">
        <v>108</v>
      </c>
      <c r="B37" s="37" t="s">
        <v>20</v>
      </c>
      <c r="C37" s="17" t="s">
        <v>149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4"/>
    </row>
    <row r="38" spans="1:18" ht="15.75" x14ac:dyDescent="0.25">
      <c r="A38" s="35"/>
      <c r="B38" s="38"/>
      <c r="C38" s="17" t="s">
        <v>150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4"/>
    </row>
    <row r="39" spans="1:18" ht="15.75" x14ac:dyDescent="0.25">
      <c r="A39" s="35"/>
      <c r="B39" s="38"/>
      <c r="C39" s="17" t="s">
        <v>151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4"/>
    </row>
    <row r="40" spans="1:18" ht="15.75" x14ac:dyDescent="0.25">
      <c r="A40" s="35"/>
      <c r="B40" s="38"/>
      <c r="C40" s="17" t="s">
        <v>152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4"/>
    </row>
    <row r="41" spans="1:18" ht="15.75" x14ac:dyDescent="0.25">
      <c r="A41" s="36"/>
      <c r="B41" s="39"/>
      <c r="C41" s="17" t="s">
        <v>153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4"/>
    </row>
    <row r="42" spans="1:18" ht="15.75" x14ac:dyDescent="0.25">
      <c r="A42" s="29"/>
      <c r="B42" s="31"/>
      <c r="C42" s="17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ht="15.75" x14ac:dyDescent="0.25">
      <c r="A43" s="34" t="s">
        <v>109</v>
      </c>
      <c r="B43" s="37" t="s">
        <v>21</v>
      </c>
      <c r="C43" s="17" t="s">
        <v>154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4"/>
      <c r="R43" s="4"/>
    </row>
    <row r="44" spans="1:18" ht="15.75" x14ac:dyDescent="0.25">
      <c r="A44" s="35"/>
      <c r="B44" s="38"/>
      <c r="C44" s="17" t="s">
        <v>155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4"/>
      <c r="R44" s="4"/>
    </row>
    <row r="45" spans="1:18" ht="15.75" x14ac:dyDescent="0.25">
      <c r="A45" s="34" t="s">
        <v>110</v>
      </c>
      <c r="B45" s="37"/>
      <c r="C45" s="17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1:18" ht="15.75" x14ac:dyDescent="0.25">
      <c r="A46" s="35"/>
      <c r="B46" s="38"/>
      <c r="C46" s="17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18" ht="15.75" x14ac:dyDescent="0.25">
      <c r="A47" s="35"/>
      <c r="B47" s="38"/>
      <c r="C47" s="17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ht="15.75" x14ac:dyDescent="0.25">
      <c r="A48" s="35"/>
      <c r="B48" s="38"/>
      <c r="C48" s="17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ht="15.75" x14ac:dyDescent="0.25">
      <c r="A49" s="36"/>
      <c r="B49" s="39"/>
      <c r="C49" s="17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1:18" ht="15.75" x14ac:dyDescent="0.25">
      <c r="A50" s="29"/>
      <c r="B50" s="31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1:18" ht="15.75" x14ac:dyDescent="0.25">
      <c r="A51" s="34" t="s">
        <v>111</v>
      </c>
      <c r="B51" s="37"/>
      <c r="C51" s="17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</row>
    <row r="52" spans="1:18" ht="15.75" x14ac:dyDescent="0.25">
      <c r="A52" s="35"/>
      <c r="B52" s="38"/>
      <c r="C52" s="17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</row>
    <row r="53" spans="1:18" ht="15.75" x14ac:dyDescent="0.25">
      <c r="A53" s="35"/>
      <c r="B53" s="38"/>
      <c r="C53" s="17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 ht="15.75" x14ac:dyDescent="0.25">
      <c r="A54" s="35"/>
      <c r="B54" s="38"/>
      <c r="C54" s="17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</row>
    <row r="55" spans="1:18" ht="15.75" x14ac:dyDescent="0.25">
      <c r="A55" s="36"/>
      <c r="B55" s="39"/>
      <c r="C55" s="17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</row>
    <row r="56" spans="1:18" ht="15.75" x14ac:dyDescent="0.25">
      <c r="A56" s="29"/>
      <c r="B56" s="31"/>
      <c r="C56" s="17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</row>
    <row r="57" spans="1:18" ht="15.75" x14ac:dyDescent="0.25">
      <c r="A57" s="34" t="s">
        <v>24</v>
      </c>
      <c r="B57" s="3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</row>
    <row r="58" spans="1:18" ht="15.75" x14ac:dyDescent="0.25">
      <c r="A58" s="35"/>
      <c r="B58" s="38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</row>
    <row r="59" spans="1:18" ht="15.75" x14ac:dyDescent="0.25">
      <c r="A59" s="35"/>
      <c r="B59" s="38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</row>
    <row r="60" spans="1:18" ht="15.75" x14ac:dyDescent="0.25">
      <c r="A60" s="35"/>
      <c r="B60" s="38"/>
      <c r="C60" s="17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</row>
    <row r="61" spans="1:18" ht="15.75" x14ac:dyDescent="0.25">
      <c r="A61" s="36"/>
      <c r="B61" s="39"/>
      <c r="C61" s="17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1:18" ht="15.75" x14ac:dyDescent="0.25">
      <c r="A62" s="29"/>
      <c r="B62" s="31"/>
      <c r="C62" s="17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</row>
    <row r="63" spans="1:18" ht="15.75" x14ac:dyDescent="0.25">
      <c r="A63" s="34" t="s">
        <v>25</v>
      </c>
      <c r="B63" s="37"/>
      <c r="C63" s="17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</row>
    <row r="64" spans="1:18" ht="15.75" x14ac:dyDescent="0.25">
      <c r="A64" s="35"/>
      <c r="B64" s="38"/>
      <c r="C64" s="17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</row>
    <row r="65" spans="1:18" ht="15.75" x14ac:dyDescent="0.25">
      <c r="A65" s="35"/>
      <c r="B65" s="38"/>
      <c r="C65" s="17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</row>
    <row r="66" spans="1:18" ht="15.75" x14ac:dyDescent="0.25">
      <c r="A66" s="35"/>
      <c r="B66" s="38"/>
      <c r="C66" s="17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</row>
    <row r="67" spans="1:18" ht="15.75" x14ac:dyDescent="0.25">
      <c r="A67" s="36"/>
      <c r="B67" s="39"/>
      <c r="C67" s="17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</row>
    <row r="68" spans="1:18" ht="15.75" x14ac:dyDescent="0.25">
      <c r="A68" s="29"/>
      <c r="B68" s="31"/>
      <c r="C68" s="17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</row>
    <row r="69" spans="1:18" ht="15.75" x14ac:dyDescent="0.25">
      <c r="A69" s="34" t="s">
        <v>26</v>
      </c>
      <c r="B69" s="37"/>
      <c r="C69" s="17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4"/>
      <c r="Q69" s="4"/>
      <c r="R69" s="21"/>
    </row>
    <row r="70" spans="1:18" ht="15.75" x14ac:dyDescent="0.25">
      <c r="A70" s="35"/>
      <c r="B70" s="38"/>
      <c r="C70" s="17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4"/>
      <c r="Q70" s="4"/>
      <c r="R70" s="21"/>
    </row>
    <row r="71" spans="1:18" ht="15.75" x14ac:dyDescent="0.25">
      <c r="A71" s="35"/>
      <c r="B71" s="38"/>
      <c r="C71" s="17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4"/>
      <c r="Q71" s="4"/>
      <c r="R71" s="21"/>
    </row>
    <row r="72" spans="1:18" ht="15.75" x14ac:dyDescent="0.25">
      <c r="A72" s="35"/>
      <c r="B72" s="38"/>
      <c r="C72" s="17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4"/>
      <c r="Q72" s="4"/>
      <c r="R72" s="21"/>
    </row>
    <row r="73" spans="1:18" ht="15.75" x14ac:dyDescent="0.25">
      <c r="A73" s="36"/>
      <c r="B73" s="39"/>
      <c r="C73" s="17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4"/>
      <c r="Q73" s="4"/>
      <c r="R73" s="21"/>
    </row>
    <row r="74" spans="1:18" ht="15.75" x14ac:dyDescent="0.25">
      <c r="A74" s="29"/>
      <c r="B74" s="31"/>
      <c r="C74" s="17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</row>
    <row r="75" spans="1:18" ht="15.75" x14ac:dyDescent="0.25">
      <c r="A75" s="34" t="s">
        <v>27</v>
      </c>
      <c r="B75" s="37"/>
      <c r="C75" s="17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4"/>
    </row>
    <row r="76" spans="1:18" ht="15.75" x14ac:dyDescent="0.25">
      <c r="A76" s="35"/>
      <c r="B76" s="38"/>
      <c r="C76" s="17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4"/>
    </row>
    <row r="77" spans="1:18" ht="15.75" x14ac:dyDescent="0.25">
      <c r="A77" s="35"/>
      <c r="B77" s="38"/>
      <c r="C77" s="17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4"/>
    </row>
    <row r="78" spans="1:18" ht="15.75" x14ac:dyDescent="0.25">
      <c r="A78" s="35"/>
      <c r="B78" s="38"/>
      <c r="C78" s="17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4"/>
    </row>
    <row r="79" spans="1:18" ht="15.75" x14ac:dyDescent="0.25">
      <c r="A79" s="36"/>
      <c r="B79" s="39"/>
      <c r="C79" s="17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4"/>
    </row>
    <row r="80" spans="1:18" ht="15.75" x14ac:dyDescent="0.25">
      <c r="A80" s="29"/>
      <c r="B80" s="31"/>
      <c r="C80" s="17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</row>
    <row r="81" spans="1:18" ht="15.75" x14ac:dyDescent="0.25">
      <c r="A81" s="34" t="s">
        <v>28</v>
      </c>
      <c r="B81" s="37"/>
      <c r="C81" s="17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4"/>
    </row>
    <row r="82" spans="1:18" ht="15.75" x14ac:dyDescent="0.25">
      <c r="A82" s="35"/>
      <c r="B82" s="38"/>
      <c r="C82" s="17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4"/>
    </row>
    <row r="83" spans="1:18" ht="15.75" x14ac:dyDescent="0.25">
      <c r="A83" s="35"/>
      <c r="B83" s="38"/>
      <c r="C83" s="17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4"/>
    </row>
    <row r="84" spans="1:18" ht="15.75" x14ac:dyDescent="0.25">
      <c r="A84" s="35"/>
      <c r="B84" s="38"/>
      <c r="C84" s="17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4"/>
    </row>
    <row r="85" spans="1:18" ht="15.75" x14ac:dyDescent="0.25">
      <c r="A85" s="36"/>
      <c r="B85" s="39"/>
      <c r="C85" s="17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4"/>
    </row>
    <row r="86" spans="1:18" ht="15.75" x14ac:dyDescent="0.25">
      <c r="A86" s="29"/>
      <c r="B86" s="31"/>
      <c r="C86" s="17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</row>
    <row r="87" spans="1:18" ht="15.75" x14ac:dyDescent="0.25">
      <c r="A87" s="34" t="s">
        <v>29</v>
      </c>
      <c r="B87" s="37"/>
      <c r="C87" s="17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4"/>
      <c r="Q87" s="4"/>
      <c r="R87" s="21"/>
    </row>
    <row r="88" spans="1:18" ht="15.75" x14ac:dyDescent="0.25">
      <c r="A88" s="35"/>
      <c r="B88" s="38"/>
      <c r="C88" s="17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4"/>
      <c r="Q88" s="4"/>
      <c r="R88" s="21"/>
    </row>
    <row r="89" spans="1:18" ht="15.75" x14ac:dyDescent="0.25">
      <c r="A89" s="35"/>
      <c r="B89" s="38"/>
      <c r="C89" s="17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4"/>
      <c r="Q89" s="4"/>
      <c r="R89" s="21"/>
    </row>
    <row r="90" spans="1:18" ht="15.75" x14ac:dyDescent="0.25">
      <c r="A90" s="35"/>
      <c r="B90" s="38"/>
      <c r="C90" s="17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4"/>
      <c r="Q90" s="4"/>
      <c r="R90" s="21"/>
    </row>
    <row r="91" spans="1:18" ht="15.75" x14ac:dyDescent="0.25">
      <c r="A91" s="36"/>
      <c r="B91" s="39"/>
      <c r="C91" s="17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4"/>
      <c r="Q91" s="4"/>
      <c r="R91" s="21"/>
    </row>
    <row r="92" spans="1:18" ht="15.75" x14ac:dyDescent="0.25">
      <c r="A92" s="29"/>
      <c r="B92" s="31"/>
      <c r="C92" s="17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</row>
    <row r="93" spans="1:18" ht="15.75" x14ac:dyDescent="0.25">
      <c r="A93" s="34" t="s">
        <v>30</v>
      </c>
      <c r="B93" s="37"/>
      <c r="C93" s="17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4"/>
    </row>
    <row r="94" spans="1:18" ht="15.75" x14ac:dyDescent="0.25">
      <c r="A94" s="35"/>
      <c r="B94" s="38"/>
      <c r="C94" s="17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4"/>
    </row>
    <row r="95" spans="1:18" ht="15.75" x14ac:dyDescent="0.25">
      <c r="A95" s="35"/>
      <c r="B95" s="38"/>
      <c r="C95" s="17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4"/>
    </row>
    <row r="96" spans="1:18" ht="15.75" x14ac:dyDescent="0.25">
      <c r="A96" s="35"/>
      <c r="B96" s="38"/>
      <c r="C96" s="17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4"/>
    </row>
    <row r="97" spans="1:18" ht="15.75" x14ac:dyDescent="0.25">
      <c r="A97" s="36"/>
      <c r="B97" s="39"/>
      <c r="C97" s="17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4"/>
    </row>
    <row r="98" spans="1:18" ht="15.75" x14ac:dyDescent="0.25">
      <c r="A98" s="29"/>
      <c r="B98" s="31"/>
      <c r="C98" s="17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</row>
    <row r="99" spans="1:18" ht="15.75" x14ac:dyDescent="0.25">
      <c r="A99" s="34" t="s">
        <v>31</v>
      </c>
      <c r="B99" s="37"/>
      <c r="C99" s="17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4"/>
    </row>
    <row r="100" spans="1:18" ht="15.75" x14ac:dyDescent="0.25">
      <c r="A100" s="35"/>
      <c r="B100" s="38"/>
      <c r="C100" s="17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4"/>
    </row>
    <row r="101" spans="1:18" ht="15.75" x14ac:dyDescent="0.25">
      <c r="A101" s="35"/>
      <c r="B101" s="38"/>
      <c r="C101" s="17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4"/>
    </row>
    <row r="102" spans="1:18" ht="15.75" x14ac:dyDescent="0.25">
      <c r="A102" s="35"/>
      <c r="B102" s="38"/>
      <c r="C102" s="17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4"/>
    </row>
    <row r="103" spans="1:18" ht="15.75" x14ac:dyDescent="0.25">
      <c r="A103" s="36"/>
      <c r="B103" s="39"/>
      <c r="C103" s="17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4"/>
    </row>
    <row r="104" spans="1:18" ht="15.75" x14ac:dyDescent="0.25">
      <c r="A104" s="29"/>
      <c r="B104" s="31"/>
      <c r="C104" s="17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</row>
    <row r="105" spans="1:18" ht="15.75" x14ac:dyDescent="0.25">
      <c r="A105" s="34" t="s">
        <v>32</v>
      </c>
      <c r="B105" s="37"/>
      <c r="C105" s="17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</row>
    <row r="106" spans="1:18" ht="15.75" x14ac:dyDescent="0.25">
      <c r="A106" s="35"/>
      <c r="B106" s="38"/>
      <c r="C106" s="17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</row>
    <row r="107" spans="1:18" ht="15.75" x14ac:dyDescent="0.25">
      <c r="A107" s="35"/>
      <c r="B107" s="38"/>
      <c r="C107" s="17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</row>
    <row r="108" spans="1:18" ht="15.75" x14ac:dyDescent="0.25">
      <c r="A108" s="35"/>
      <c r="B108" s="38"/>
      <c r="C108" s="17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</row>
    <row r="109" spans="1:18" ht="15.75" x14ac:dyDescent="0.25">
      <c r="A109" s="36"/>
      <c r="B109" s="39"/>
      <c r="C109" s="17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</row>
    <row r="110" spans="1:18" ht="15.75" x14ac:dyDescent="0.25">
      <c r="A110" s="29"/>
      <c r="B110" s="31"/>
      <c r="C110" s="17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</row>
    <row r="111" spans="1:18" ht="15.75" x14ac:dyDescent="0.25">
      <c r="A111" s="34" t="s">
        <v>33</v>
      </c>
      <c r="B111" s="37"/>
      <c r="C111" s="17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4"/>
    </row>
    <row r="112" spans="1:18" ht="15.75" x14ac:dyDescent="0.25">
      <c r="A112" s="35"/>
      <c r="B112" s="38"/>
      <c r="C112" s="17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4"/>
    </row>
    <row r="113" spans="1:18" ht="15.75" x14ac:dyDescent="0.25">
      <c r="A113" s="35"/>
      <c r="B113" s="38"/>
      <c r="C113" s="17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4"/>
    </row>
    <row r="114" spans="1:18" ht="15.75" x14ac:dyDescent="0.25">
      <c r="A114" s="35"/>
      <c r="B114" s="38"/>
      <c r="C114" s="17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4"/>
    </row>
    <row r="115" spans="1:18" ht="15.75" x14ac:dyDescent="0.25">
      <c r="A115" s="36"/>
      <c r="B115" s="39"/>
      <c r="C115" s="17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4"/>
    </row>
    <row r="116" spans="1:18" ht="15.75" x14ac:dyDescent="0.25">
      <c r="A116" s="29"/>
      <c r="B116" s="31"/>
      <c r="C116" s="17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</row>
    <row r="117" spans="1:18" ht="15.75" x14ac:dyDescent="0.25">
      <c r="A117" s="34" t="s">
        <v>34</v>
      </c>
      <c r="B117" s="37"/>
      <c r="C117" s="17"/>
      <c r="D117" s="18"/>
      <c r="E117" s="18"/>
      <c r="F117" s="18"/>
      <c r="G117" s="18"/>
      <c r="H117" s="18"/>
      <c r="I117" s="19"/>
      <c r="J117" s="19"/>
      <c r="K117" s="19"/>
      <c r="L117" s="19"/>
      <c r="M117" s="19"/>
      <c r="N117" s="19"/>
      <c r="O117" s="18"/>
      <c r="P117" s="18"/>
      <c r="Q117" s="18"/>
      <c r="R117" s="18"/>
    </row>
    <row r="118" spans="1:18" ht="15.75" x14ac:dyDescent="0.25">
      <c r="A118" s="35"/>
      <c r="B118" s="38"/>
      <c r="C118" s="17"/>
      <c r="D118" s="18"/>
      <c r="E118" s="18"/>
      <c r="F118" s="18"/>
      <c r="G118" s="18"/>
      <c r="H118" s="18"/>
      <c r="I118" s="19"/>
      <c r="J118" s="19"/>
      <c r="K118" s="19"/>
      <c r="L118" s="19"/>
      <c r="M118" s="19"/>
      <c r="N118" s="18"/>
      <c r="O118" s="18"/>
      <c r="P118" s="18"/>
      <c r="Q118" s="18"/>
      <c r="R118" s="18"/>
    </row>
    <row r="119" spans="1:18" ht="15.75" x14ac:dyDescent="0.25">
      <c r="A119" s="35"/>
      <c r="B119" s="38"/>
      <c r="C119" s="17"/>
      <c r="D119" s="18"/>
      <c r="E119" s="18"/>
      <c r="F119" s="18"/>
      <c r="G119" s="18"/>
      <c r="H119" s="18"/>
      <c r="I119" s="19"/>
      <c r="J119" s="19"/>
      <c r="K119" s="19"/>
      <c r="L119" s="19"/>
      <c r="M119" s="19"/>
      <c r="N119" s="19"/>
      <c r="O119" s="18"/>
      <c r="P119" s="18"/>
      <c r="Q119" s="18"/>
      <c r="R119" s="18"/>
    </row>
    <row r="120" spans="1:18" ht="15.75" x14ac:dyDescent="0.25">
      <c r="A120" s="35"/>
      <c r="B120" s="38"/>
      <c r="C120" s="17"/>
      <c r="D120" s="18"/>
      <c r="E120" s="18"/>
      <c r="F120" s="18"/>
      <c r="G120" s="18"/>
      <c r="H120" s="18"/>
      <c r="I120" s="19"/>
      <c r="J120" s="19"/>
      <c r="K120" s="19"/>
      <c r="L120" s="18"/>
      <c r="M120" s="19"/>
      <c r="N120" s="19"/>
      <c r="O120" s="18"/>
      <c r="P120" s="18"/>
      <c r="Q120" s="18"/>
      <c r="R120" s="18"/>
    </row>
    <row r="121" spans="1:18" ht="15.75" x14ac:dyDescent="0.25">
      <c r="A121" s="36"/>
      <c r="B121" s="39"/>
      <c r="C121" s="17"/>
      <c r="D121" s="18"/>
      <c r="E121" s="18"/>
      <c r="F121" s="18"/>
      <c r="G121" s="18"/>
      <c r="H121" s="18"/>
      <c r="I121" s="19"/>
      <c r="J121" s="19"/>
      <c r="K121" s="19"/>
      <c r="L121" s="19"/>
      <c r="M121" s="19"/>
      <c r="N121" s="19"/>
      <c r="O121" s="19"/>
      <c r="P121" s="18"/>
      <c r="Q121" s="18"/>
      <c r="R121" s="18"/>
    </row>
    <row r="122" spans="1:18" ht="15.75" x14ac:dyDescent="0.25">
      <c r="A122" s="29"/>
      <c r="B122" s="31"/>
      <c r="C122" s="17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</row>
    <row r="123" spans="1:18" ht="15.75" x14ac:dyDescent="0.25">
      <c r="A123" s="34" t="s">
        <v>35</v>
      </c>
      <c r="B123" s="37"/>
      <c r="C123" s="17"/>
      <c r="D123" s="18"/>
      <c r="E123" s="18"/>
      <c r="F123" s="18"/>
      <c r="G123" s="18"/>
      <c r="H123" s="18"/>
      <c r="I123" s="19"/>
      <c r="J123" s="19"/>
      <c r="K123" s="19"/>
      <c r="L123" s="19"/>
      <c r="M123" s="19"/>
      <c r="N123" s="19"/>
      <c r="O123" s="18"/>
      <c r="P123" s="18"/>
      <c r="Q123" s="18"/>
      <c r="R123" s="18"/>
    </row>
    <row r="124" spans="1:18" ht="15.75" x14ac:dyDescent="0.25">
      <c r="A124" s="35"/>
      <c r="B124" s="38"/>
      <c r="C124" s="17"/>
      <c r="D124" s="18"/>
      <c r="E124" s="18"/>
      <c r="F124" s="18"/>
      <c r="G124" s="18"/>
      <c r="H124" s="18"/>
      <c r="I124" s="19"/>
      <c r="J124" s="19"/>
      <c r="K124" s="19"/>
      <c r="L124" s="19"/>
      <c r="M124" s="19"/>
      <c r="N124" s="18"/>
      <c r="O124" s="18"/>
      <c r="P124" s="18"/>
      <c r="Q124" s="18"/>
      <c r="R124" s="18"/>
    </row>
    <row r="125" spans="1:18" ht="15.75" x14ac:dyDescent="0.25">
      <c r="A125" s="35"/>
      <c r="B125" s="38"/>
      <c r="C125" s="17"/>
      <c r="D125" s="18"/>
      <c r="E125" s="18"/>
      <c r="F125" s="18"/>
      <c r="G125" s="18"/>
      <c r="H125" s="18"/>
      <c r="I125" s="18"/>
      <c r="J125" s="19"/>
      <c r="K125" s="19"/>
      <c r="L125" s="19"/>
      <c r="M125" s="19"/>
      <c r="N125" s="19"/>
      <c r="O125" s="18"/>
      <c r="P125" s="18"/>
      <c r="Q125" s="18"/>
      <c r="R125" s="18"/>
    </row>
    <row r="126" spans="1:18" ht="15.75" x14ac:dyDescent="0.25">
      <c r="A126" s="35"/>
      <c r="B126" s="38"/>
      <c r="C126" s="17"/>
      <c r="D126" s="18"/>
      <c r="E126" s="18"/>
      <c r="F126" s="18"/>
      <c r="G126" s="18"/>
      <c r="H126" s="18"/>
      <c r="I126" s="19"/>
      <c r="J126" s="19"/>
      <c r="K126" s="19"/>
      <c r="L126" s="18"/>
      <c r="M126" s="19"/>
      <c r="N126" s="19"/>
      <c r="O126" s="18"/>
      <c r="P126" s="18"/>
      <c r="Q126" s="18"/>
      <c r="R126" s="18"/>
    </row>
    <row r="127" spans="1:18" ht="15.75" x14ac:dyDescent="0.25">
      <c r="A127" s="36"/>
      <c r="B127" s="39"/>
      <c r="C127" s="17"/>
      <c r="D127" s="18"/>
      <c r="E127" s="18"/>
      <c r="F127" s="18"/>
      <c r="G127" s="18"/>
      <c r="H127" s="18"/>
      <c r="I127" s="19"/>
      <c r="J127" s="19"/>
      <c r="K127" s="19"/>
      <c r="L127" s="19"/>
      <c r="M127" s="19"/>
      <c r="N127" s="19"/>
      <c r="O127" s="19"/>
      <c r="P127" s="18"/>
      <c r="Q127" s="18"/>
      <c r="R127" s="18"/>
    </row>
    <row r="128" spans="1:18" ht="15.75" x14ac:dyDescent="0.25">
      <c r="A128" s="29"/>
      <c r="B128" s="31"/>
      <c r="C128" s="17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</row>
    <row r="129" spans="1:18" ht="15.75" x14ac:dyDescent="0.25">
      <c r="A129" s="34" t="s">
        <v>36</v>
      </c>
      <c r="B129" s="37"/>
      <c r="C129" s="17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4"/>
    </row>
    <row r="130" spans="1:18" ht="15.75" x14ac:dyDescent="0.25">
      <c r="A130" s="35"/>
      <c r="B130" s="38"/>
      <c r="C130" s="17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4"/>
    </row>
    <row r="131" spans="1:18" ht="15.75" x14ac:dyDescent="0.25">
      <c r="A131" s="35"/>
      <c r="B131" s="38"/>
      <c r="C131" s="17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4"/>
    </row>
    <row r="132" spans="1:18" ht="15.75" x14ac:dyDescent="0.25">
      <c r="A132" s="35"/>
      <c r="B132" s="38"/>
      <c r="C132" s="17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4"/>
    </row>
    <row r="133" spans="1:18" ht="15.75" x14ac:dyDescent="0.25">
      <c r="A133" s="36"/>
      <c r="B133" s="39"/>
      <c r="C133" s="17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4"/>
    </row>
    <row r="134" spans="1:18" ht="15.75" x14ac:dyDescent="0.25">
      <c r="A134" s="29"/>
      <c r="B134" s="31"/>
      <c r="C134" s="17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</row>
    <row r="135" spans="1:18" ht="15.75" x14ac:dyDescent="0.25">
      <c r="A135" s="34" t="s">
        <v>37</v>
      </c>
      <c r="B135" s="37"/>
      <c r="C135" s="17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4"/>
      <c r="Q135" s="21"/>
      <c r="R135" s="21"/>
    </row>
    <row r="136" spans="1:18" ht="15.75" x14ac:dyDescent="0.25">
      <c r="A136" s="35"/>
      <c r="B136" s="38"/>
      <c r="C136" s="17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4"/>
      <c r="Q136" s="21"/>
      <c r="R136" s="21"/>
    </row>
    <row r="137" spans="1:18" ht="15.75" x14ac:dyDescent="0.25">
      <c r="A137" s="35"/>
      <c r="B137" s="38"/>
      <c r="C137" s="17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4"/>
      <c r="Q137" s="21"/>
      <c r="R137" s="21"/>
    </row>
    <row r="138" spans="1:18" ht="15.75" x14ac:dyDescent="0.25">
      <c r="A138" s="35"/>
      <c r="B138" s="38"/>
      <c r="C138" s="17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4"/>
      <c r="Q138" s="21"/>
      <c r="R138" s="21"/>
    </row>
    <row r="139" spans="1:18" ht="15.75" x14ac:dyDescent="0.25">
      <c r="A139" s="36"/>
      <c r="B139" s="39"/>
      <c r="C139" s="17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4"/>
      <c r="Q139" s="21"/>
      <c r="R139" s="21"/>
    </row>
    <row r="140" spans="1:18" ht="15.75" x14ac:dyDescent="0.25">
      <c r="A140" s="29"/>
      <c r="B140" s="31"/>
      <c r="C140" s="17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</row>
    <row r="141" spans="1:18" ht="15.75" x14ac:dyDescent="0.25">
      <c r="A141" s="34" t="s">
        <v>38</v>
      </c>
      <c r="B141" s="37"/>
      <c r="C141" s="17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</row>
    <row r="142" spans="1:18" ht="15.75" x14ac:dyDescent="0.25">
      <c r="A142" s="35"/>
      <c r="B142" s="38"/>
      <c r="C142" s="17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22"/>
    </row>
    <row r="143" spans="1:18" ht="15.75" x14ac:dyDescent="0.25">
      <c r="A143" s="35"/>
      <c r="B143" s="38"/>
      <c r="C143" s="17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22"/>
      <c r="R143" s="22"/>
    </row>
    <row r="144" spans="1:18" ht="15.75" x14ac:dyDescent="0.25">
      <c r="A144" s="35"/>
      <c r="B144" s="38"/>
      <c r="C144" s="17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22"/>
      <c r="R144" s="22"/>
    </row>
    <row r="145" spans="1:18" ht="15.75" x14ac:dyDescent="0.25">
      <c r="A145" s="36"/>
      <c r="B145" s="39"/>
      <c r="C145" s="17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</row>
    <row r="146" spans="1:18" ht="15.75" x14ac:dyDescent="0.25">
      <c r="A146" s="29"/>
      <c r="B146" s="31"/>
      <c r="C146" s="17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</row>
    <row r="147" spans="1:18" ht="15.75" x14ac:dyDescent="0.25">
      <c r="A147" s="34" t="s">
        <v>39</v>
      </c>
      <c r="B147" s="37"/>
      <c r="C147" s="17"/>
      <c r="D147" s="18"/>
      <c r="E147" s="18"/>
      <c r="F147" s="18"/>
      <c r="G147" s="18"/>
      <c r="H147" s="18"/>
      <c r="I147" s="19"/>
      <c r="J147" s="19"/>
      <c r="K147" s="19"/>
      <c r="L147" s="19"/>
      <c r="M147" s="18"/>
      <c r="N147" s="18"/>
      <c r="O147" s="18"/>
      <c r="P147" s="18"/>
      <c r="Q147" s="18"/>
      <c r="R147" s="18"/>
    </row>
    <row r="148" spans="1:18" ht="15.75" x14ac:dyDescent="0.25">
      <c r="A148" s="35"/>
      <c r="B148" s="38"/>
      <c r="C148" s="17"/>
      <c r="D148" s="18"/>
      <c r="E148" s="18"/>
      <c r="F148" s="18"/>
      <c r="G148" s="18"/>
      <c r="H148" s="18"/>
      <c r="I148" s="19"/>
      <c r="J148" s="19"/>
      <c r="K148" s="19"/>
      <c r="L148" s="19"/>
      <c r="M148" s="18"/>
      <c r="N148" s="18"/>
      <c r="O148" s="18"/>
      <c r="P148" s="18"/>
      <c r="Q148" s="18"/>
      <c r="R148" s="18"/>
    </row>
    <row r="149" spans="1:18" ht="15.75" x14ac:dyDescent="0.25">
      <c r="A149" s="35"/>
      <c r="B149" s="38"/>
      <c r="C149" s="17"/>
      <c r="D149" s="18"/>
      <c r="E149" s="18"/>
      <c r="F149" s="18"/>
      <c r="G149" s="18"/>
      <c r="H149" s="18"/>
      <c r="I149" s="19"/>
      <c r="J149" s="19"/>
      <c r="K149" s="19"/>
      <c r="L149" s="19"/>
      <c r="M149" s="18"/>
      <c r="N149" s="18"/>
      <c r="O149" s="18"/>
      <c r="P149" s="18"/>
      <c r="Q149" s="18"/>
      <c r="R149" s="18"/>
    </row>
    <row r="150" spans="1:18" ht="15.75" x14ac:dyDescent="0.25">
      <c r="A150" s="35"/>
      <c r="B150" s="38"/>
      <c r="C150" s="17"/>
      <c r="D150" s="18"/>
      <c r="E150" s="18"/>
      <c r="F150" s="18"/>
      <c r="G150" s="18"/>
      <c r="H150" s="18"/>
      <c r="I150" s="19"/>
      <c r="J150" s="19"/>
      <c r="K150" s="19"/>
      <c r="L150" s="18"/>
      <c r="M150" s="18"/>
      <c r="N150" s="18"/>
      <c r="O150" s="18"/>
      <c r="P150" s="18"/>
      <c r="Q150" s="18"/>
      <c r="R150" s="18"/>
    </row>
    <row r="151" spans="1:18" ht="15.75" x14ac:dyDescent="0.25">
      <c r="A151" s="36"/>
      <c r="B151" s="39"/>
      <c r="C151" s="17"/>
      <c r="D151" s="18"/>
      <c r="E151" s="18"/>
      <c r="F151" s="18"/>
      <c r="G151" s="18"/>
      <c r="H151" s="18"/>
      <c r="I151" s="19"/>
      <c r="J151" s="19"/>
      <c r="K151" s="19"/>
      <c r="L151" s="19"/>
      <c r="M151" s="19"/>
      <c r="N151" s="19"/>
      <c r="O151" s="19"/>
      <c r="P151" s="18"/>
      <c r="Q151" s="18"/>
      <c r="R151" s="18"/>
    </row>
    <row r="152" spans="1:18" ht="15.75" x14ac:dyDescent="0.25">
      <c r="A152" s="29"/>
      <c r="B152" s="31"/>
      <c r="C152" s="17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</row>
    <row r="153" spans="1:18" ht="15.75" x14ac:dyDescent="0.25">
      <c r="A153" s="34" t="s">
        <v>40</v>
      </c>
      <c r="B153" s="37"/>
      <c r="C153" s="17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</row>
    <row r="154" spans="1:18" ht="15.75" x14ac:dyDescent="0.25">
      <c r="A154" s="35"/>
      <c r="B154" s="38"/>
      <c r="C154" s="17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</row>
    <row r="155" spans="1:18" ht="15.75" x14ac:dyDescent="0.25">
      <c r="A155" s="35"/>
      <c r="B155" s="38"/>
      <c r="C155" s="17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</row>
    <row r="156" spans="1:18" ht="15.75" x14ac:dyDescent="0.25">
      <c r="A156" s="35"/>
      <c r="B156" s="38"/>
      <c r="C156" s="17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</row>
    <row r="157" spans="1:18" ht="15.75" x14ac:dyDescent="0.25">
      <c r="A157" s="36"/>
      <c r="B157" s="39"/>
      <c r="C157" s="17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</row>
    <row r="158" spans="1:18" ht="15.75" x14ac:dyDescent="0.25">
      <c r="A158" s="29"/>
      <c r="B158" s="31"/>
      <c r="C158" s="17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</row>
    <row r="159" spans="1:18" ht="15.75" x14ac:dyDescent="0.25">
      <c r="A159" s="34" t="s">
        <v>41</v>
      </c>
      <c r="B159" s="37"/>
      <c r="C159" s="17"/>
      <c r="D159" s="18"/>
      <c r="E159" s="18"/>
      <c r="F159" s="18"/>
      <c r="G159" s="18"/>
      <c r="H159" s="18"/>
      <c r="I159" s="19"/>
      <c r="J159" s="19"/>
      <c r="K159" s="19"/>
      <c r="L159" s="19"/>
      <c r="M159" s="19"/>
      <c r="N159" s="19"/>
      <c r="O159" s="18"/>
      <c r="P159" s="18"/>
      <c r="Q159" s="18"/>
      <c r="R159" s="18"/>
    </row>
    <row r="160" spans="1:18" ht="15.75" x14ac:dyDescent="0.25">
      <c r="A160" s="35"/>
      <c r="B160" s="38"/>
      <c r="C160" s="17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</row>
    <row r="161" spans="1:18" ht="15.75" x14ac:dyDescent="0.25">
      <c r="A161" s="35"/>
      <c r="B161" s="38"/>
      <c r="C161" s="17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</row>
    <row r="162" spans="1:18" ht="15.75" x14ac:dyDescent="0.25">
      <c r="A162" s="35"/>
      <c r="B162" s="38"/>
      <c r="C162" s="17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</row>
    <row r="163" spans="1:18" ht="15.75" x14ac:dyDescent="0.25">
      <c r="A163" s="36"/>
      <c r="B163" s="39"/>
      <c r="C163" s="17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</row>
    <row r="164" spans="1:18" ht="15.75" x14ac:dyDescent="0.25">
      <c r="A164" s="29"/>
      <c r="B164" s="31"/>
      <c r="C164" s="17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</row>
    <row r="165" spans="1:18" ht="15.75" x14ac:dyDescent="0.25">
      <c r="A165" s="34" t="s">
        <v>42</v>
      </c>
      <c r="B165" s="37"/>
      <c r="C165" s="17"/>
      <c r="D165" s="18"/>
      <c r="E165" s="18"/>
      <c r="F165" s="18"/>
      <c r="G165" s="18"/>
      <c r="H165" s="18"/>
      <c r="I165" s="19"/>
      <c r="J165" s="19"/>
      <c r="K165" s="19"/>
      <c r="L165" s="19"/>
      <c r="M165" s="19"/>
      <c r="N165" s="19"/>
      <c r="O165" s="18"/>
      <c r="P165" s="18"/>
      <c r="Q165" s="18"/>
      <c r="R165" s="18"/>
    </row>
    <row r="166" spans="1:18" ht="15.75" x14ac:dyDescent="0.25">
      <c r="A166" s="35"/>
      <c r="B166" s="38"/>
      <c r="C166" s="17"/>
      <c r="D166" s="18"/>
      <c r="E166" s="18"/>
      <c r="F166" s="18"/>
      <c r="G166" s="18"/>
      <c r="H166" s="18"/>
      <c r="I166" s="19"/>
      <c r="J166" s="19"/>
      <c r="K166" s="19"/>
      <c r="L166" s="19"/>
      <c r="M166" s="19"/>
      <c r="N166" s="19"/>
      <c r="O166" s="18"/>
      <c r="P166" s="18"/>
      <c r="Q166" s="18"/>
      <c r="R166" s="18"/>
    </row>
    <row r="167" spans="1:18" ht="15.75" x14ac:dyDescent="0.25">
      <c r="A167" s="35"/>
      <c r="B167" s="38"/>
      <c r="C167" s="17"/>
      <c r="D167" s="18"/>
      <c r="E167" s="18"/>
      <c r="F167" s="18"/>
      <c r="G167" s="18"/>
      <c r="H167" s="18"/>
      <c r="I167" s="19"/>
      <c r="J167" s="19"/>
      <c r="K167" s="19"/>
      <c r="L167" s="19"/>
      <c r="M167" s="19"/>
      <c r="N167" s="19"/>
      <c r="O167" s="19"/>
      <c r="P167" s="18"/>
      <c r="Q167" s="18"/>
      <c r="R167" s="18"/>
    </row>
    <row r="168" spans="1:18" ht="15.75" x14ac:dyDescent="0.25">
      <c r="A168" s="35"/>
      <c r="B168" s="38"/>
      <c r="C168" s="17"/>
      <c r="D168" s="18"/>
      <c r="E168" s="18"/>
      <c r="F168" s="18"/>
      <c r="G168" s="18"/>
      <c r="H168" s="18"/>
      <c r="I168" s="19"/>
      <c r="J168" s="19"/>
      <c r="K168" s="19"/>
      <c r="L168" s="19"/>
      <c r="M168" s="19"/>
      <c r="N168" s="19"/>
      <c r="O168" s="18"/>
      <c r="P168" s="18"/>
      <c r="Q168" s="18"/>
      <c r="R168" s="18"/>
    </row>
    <row r="169" spans="1:18" ht="15.75" x14ac:dyDescent="0.25">
      <c r="A169" s="36"/>
      <c r="B169" s="39"/>
      <c r="C169" s="17"/>
      <c r="D169" s="18"/>
      <c r="E169" s="18"/>
      <c r="F169" s="18"/>
      <c r="G169" s="18"/>
      <c r="H169" s="18"/>
      <c r="I169" s="19"/>
      <c r="J169" s="19"/>
      <c r="K169" s="19"/>
      <c r="L169" s="19"/>
      <c r="M169" s="19"/>
      <c r="N169" s="19"/>
      <c r="O169" s="19"/>
      <c r="P169" s="18"/>
      <c r="Q169" s="18"/>
      <c r="R169" s="18"/>
    </row>
    <row r="170" spans="1:18" ht="15.75" x14ac:dyDescent="0.25">
      <c r="A170" s="29"/>
      <c r="B170" s="31"/>
      <c r="C170" s="17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</row>
    <row r="171" spans="1:18" ht="15.75" x14ac:dyDescent="0.25">
      <c r="A171" s="34" t="s">
        <v>43</v>
      </c>
      <c r="B171" s="37"/>
      <c r="C171" s="17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</row>
    <row r="172" spans="1:18" ht="15.75" x14ac:dyDescent="0.25">
      <c r="A172" s="35"/>
      <c r="B172" s="38"/>
      <c r="C172" s="17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</row>
    <row r="173" spans="1:18" ht="15.75" x14ac:dyDescent="0.25">
      <c r="A173" s="35"/>
      <c r="B173" s="38"/>
      <c r="C173" s="17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</row>
    <row r="174" spans="1:18" ht="15.75" x14ac:dyDescent="0.25">
      <c r="A174" s="35"/>
      <c r="B174" s="38"/>
      <c r="C174" s="17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</row>
    <row r="175" spans="1:18" ht="15.75" x14ac:dyDescent="0.25">
      <c r="A175" s="36"/>
      <c r="B175" s="39"/>
      <c r="C175" s="17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</row>
    <row r="176" spans="1:18" ht="15.75" x14ac:dyDescent="0.25">
      <c r="A176" s="29"/>
      <c r="B176" s="31"/>
      <c r="C176" s="17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</row>
    <row r="177" spans="1:18" ht="15.75" x14ac:dyDescent="0.25">
      <c r="A177" s="34" t="s">
        <v>44</v>
      </c>
      <c r="B177" s="37"/>
      <c r="C177" s="17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4"/>
      <c r="R177" s="4"/>
    </row>
    <row r="178" spans="1:18" ht="15.75" x14ac:dyDescent="0.25">
      <c r="A178" s="35"/>
      <c r="B178" s="38"/>
      <c r="C178" s="17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4"/>
      <c r="R178" s="4"/>
    </row>
    <row r="179" spans="1:18" ht="15.75" x14ac:dyDescent="0.25">
      <c r="A179" s="35"/>
      <c r="B179" s="38"/>
      <c r="C179" s="17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4"/>
      <c r="R179" s="4"/>
    </row>
    <row r="180" spans="1:18" ht="15.75" x14ac:dyDescent="0.25">
      <c r="A180" s="35"/>
      <c r="B180" s="38"/>
      <c r="C180" s="17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4"/>
      <c r="R180" s="4"/>
    </row>
    <row r="181" spans="1:18" ht="15.75" x14ac:dyDescent="0.25">
      <c r="A181" s="36"/>
      <c r="B181" s="39"/>
      <c r="C181" s="17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4"/>
      <c r="R181" s="4"/>
    </row>
    <row r="182" spans="1:18" ht="15.75" x14ac:dyDescent="0.25">
      <c r="A182" s="29"/>
      <c r="B182" s="31"/>
      <c r="C182" s="17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</row>
    <row r="183" spans="1:18" ht="15.75" x14ac:dyDescent="0.25">
      <c r="A183" s="34" t="s">
        <v>45</v>
      </c>
      <c r="B183" s="37"/>
      <c r="C183" s="17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4"/>
    </row>
    <row r="184" spans="1:18" ht="15.75" x14ac:dyDescent="0.25">
      <c r="A184" s="35"/>
      <c r="B184" s="38"/>
      <c r="C184" s="17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4"/>
    </row>
    <row r="185" spans="1:18" ht="15.75" x14ac:dyDescent="0.25">
      <c r="A185" s="35"/>
      <c r="B185" s="38"/>
      <c r="C185" s="17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4"/>
    </row>
    <row r="186" spans="1:18" ht="15.75" x14ac:dyDescent="0.25">
      <c r="A186" s="35"/>
      <c r="B186" s="38"/>
      <c r="C186" s="17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4"/>
    </row>
    <row r="187" spans="1:18" ht="15.75" x14ac:dyDescent="0.25">
      <c r="A187" s="36"/>
      <c r="B187" s="39"/>
      <c r="C187" s="17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4"/>
    </row>
    <row r="188" spans="1:18" ht="15.75" x14ac:dyDescent="0.25">
      <c r="A188" s="29"/>
      <c r="B188" s="31"/>
      <c r="C188" s="17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</row>
    <row r="189" spans="1:18" ht="15.75" x14ac:dyDescent="0.25">
      <c r="A189" s="34" t="s">
        <v>46</v>
      </c>
      <c r="B189" s="37"/>
      <c r="C189" s="17"/>
      <c r="D189" s="18"/>
      <c r="E189" s="18"/>
      <c r="F189" s="18"/>
      <c r="G189" s="18"/>
      <c r="H189" s="18"/>
      <c r="I189" s="19"/>
      <c r="J189" s="19"/>
      <c r="K189" s="19"/>
      <c r="L189" s="19"/>
      <c r="M189" s="19"/>
      <c r="N189" s="19"/>
      <c r="O189" s="18"/>
      <c r="P189" s="18"/>
      <c r="Q189" s="18"/>
      <c r="R189" s="18"/>
    </row>
    <row r="190" spans="1:18" ht="15.75" x14ac:dyDescent="0.25">
      <c r="A190" s="35"/>
      <c r="B190" s="38"/>
      <c r="C190" s="17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</row>
    <row r="191" spans="1:18" ht="15.75" x14ac:dyDescent="0.25">
      <c r="A191" s="35"/>
      <c r="B191" s="38"/>
      <c r="C191" s="17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</row>
    <row r="192" spans="1:18" ht="15.75" x14ac:dyDescent="0.25">
      <c r="A192" s="35"/>
      <c r="B192" s="38"/>
      <c r="C192" s="17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</row>
    <row r="193" spans="1:18" ht="15.75" x14ac:dyDescent="0.25">
      <c r="A193" s="36"/>
      <c r="B193" s="39"/>
      <c r="C193" s="17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</row>
    <row r="194" spans="1:18" ht="15.75" x14ac:dyDescent="0.25">
      <c r="A194" s="29"/>
      <c r="B194" s="31"/>
      <c r="C194" s="17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</row>
    <row r="195" spans="1:18" ht="15.75" x14ac:dyDescent="0.25">
      <c r="A195" s="34" t="s">
        <v>47</v>
      </c>
      <c r="B195" s="37"/>
      <c r="C195" s="17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4"/>
      <c r="R195" s="4"/>
    </row>
    <row r="196" spans="1:18" ht="15.75" x14ac:dyDescent="0.25">
      <c r="A196" s="35"/>
      <c r="B196" s="38"/>
      <c r="C196" s="17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4"/>
      <c r="R196" s="4"/>
    </row>
    <row r="197" spans="1:18" ht="15.75" x14ac:dyDescent="0.25">
      <c r="A197" s="35"/>
      <c r="B197" s="38"/>
      <c r="C197" s="17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4"/>
      <c r="R197" s="4"/>
    </row>
    <row r="198" spans="1:18" ht="15.75" x14ac:dyDescent="0.25">
      <c r="A198" s="35"/>
      <c r="B198" s="38"/>
      <c r="C198" s="17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4"/>
      <c r="R198" s="4"/>
    </row>
    <row r="199" spans="1:18" ht="15.75" x14ac:dyDescent="0.25">
      <c r="A199" s="36"/>
      <c r="B199" s="39"/>
      <c r="C199" s="17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4"/>
      <c r="R199" s="4"/>
    </row>
    <row r="200" spans="1:18" ht="15.75" x14ac:dyDescent="0.25">
      <c r="A200" s="29"/>
      <c r="B200" s="31"/>
      <c r="C200" s="17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</row>
    <row r="201" spans="1:18" ht="15.75" x14ac:dyDescent="0.25">
      <c r="A201" s="34" t="s">
        <v>48</v>
      </c>
      <c r="B201" s="37"/>
      <c r="C201" s="17"/>
      <c r="D201" s="18"/>
      <c r="E201" s="18"/>
      <c r="F201" s="18"/>
      <c r="G201" s="18"/>
      <c r="H201" s="18"/>
      <c r="I201" s="19"/>
      <c r="J201" s="19"/>
      <c r="K201" s="19"/>
      <c r="L201" s="18"/>
      <c r="M201" s="18"/>
      <c r="N201" s="18"/>
      <c r="O201" s="18"/>
      <c r="P201" s="18"/>
      <c r="Q201" s="18"/>
      <c r="R201" s="18"/>
    </row>
    <row r="202" spans="1:18" ht="15.75" x14ac:dyDescent="0.25">
      <c r="A202" s="35"/>
      <c r="B202" s="38"/>
      <c r="C202" s="17"/>
      <c r="D202" s="18"/>
      <c r="E202" s="18"/>
      <c r="F202" s="18"/>
      <c r="G202" s="18"/>
      <c r="H202" s="18"/>
      <c r="I202" s="19"/>
      <c r="J202" s="19"/>
      <c r="K202" s="19"/>
      <c r="L202" s="18"/>
      <c r="M202" s="18"/>
      <c r="N202" s="18"/>
      <c r="O202" s="18"/>
      <c r="P202" s="18"/>
      <c r="Q202" s="18"/>
      <c r="R202" s="18"/>
    </row>
    <row r="203" spans="1:18" ht="15.75" x14ac:dyDescent="0.25">
      <c r="A203" s="35"/>
      <c r="B203" s="38"/>
      <c r="C203" s="17"/>
      <c r="D203" s="18"/>
      <c r="E203" s="18"/>
      <c r="F203" s="18"/>
      <c r="G203" s="18"/>
      <c r="H203" s="18"/>
      <c r="I203" s="19"/>
      <c r="J203" s="19"/>
      <c r="K203" s="19"/>
      <c r="L203" s="18"/>
      <c r="M203" s="18"/>
      <c r="N203" s="18"/>
      <c r="O203" s="18"/>
      <c r="P203" s="18"/>
      <c r="Q203" s="18"/>
      <c r="R203" s="18"/>
    </row>
    <row r="204" spans="1:18" ht="15.75" x14ac:dyDescent="0.25">
      <c r="A204" s="35"/>
      <c r="B204" s="38"/>
      <c r="C204" s="17"/>
      <c r="D204" s="18"/>
      <c r="E204" s="18"/>
      <c r="F204" s="18"/>
      <c r="G204" s="18"/>
      <c r="H204" s="18"/>
      <c r="I204" s="19"/>
      <c r="J204" s="19"/>
      <c r="K204" s="19"/>
      <c r="L204" s="18"/>
      <c r="M204" s="18"/>
      <c r="N204" s="18"/>
      <c r="O204" s="18"/>
      <c r="P204" s="18"/>
      <c r="Q204" s="18"/>
      <c r="R204" s="18"/>
    </row>
    <row r="205" spans="1:18" ht="15.75" x14ac:dyDescent="0.25">
      <c r="A205" s="36"/>
      <c r="B205" s="39"/>
      <c r="C205" s="17"/>
      <c r="D205" s="18"/>
      <c r="E205" s="18"/>
      <c r="F205" s="18"/>
      <c r="G205" s="18"/>
      <c r="H205" s="18"/>
      <c r="I205" s="19"/>
      <c r="J205" s="19"/>
      <c r="K205" s="19"/>
      <c r="L205" s="18"/>
      <c r="M205" s="18"/>
      <c r="N205" s="18"/>
      <c r="O205" s="18"/>
      <c r="P205" s="18"/>
      <c r="Q205" s="18"/>
      <c r="R205" s="18"/>
    </row>
    <row r="206" spans="1:18" ht="15.75" x14ac:dyDescent="0.25">
      <c r="A206" s="29"/>
      <c r="B206" s="31"/>
      <c r="C206" s="17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</row>
    <row r="207" spans="1:18" ht="15.75" x14ac:dyDescent="0.25">
      <c r="A207" s="34" t="s">
        <v>49</v>
      </c>
      <c r="B207" s="37"/>
      <c r="C207" s="17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</row>
    <row r="208" spans="1:18" ht="15.75" x14ac:dyDescent="0.25">
      <c r="A208" s="35"/>
      <c r="B208" s="38"/>
      <c r="C208" s="17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</row>
    <row r="209" spans="1:18" ht="15.75" x14ac:dyDescent="0.25">
      <c r="A209" s="35"/>
      <c r="B209" s="38"/>
      <c r="C209" s="17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</row>
    <row r="210" spans="1:18" ht="15.75" x14ac:dyDescent="0.25">
      <c r="A210" s="35"/>
      <c r="B210" s="38"/>
      <c r="C210" s="17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</row>
    <row r="211" spans="1:18" ht="15.75" x14ac:dyDescent="0.25">
      <c r="A211" s="36"/>
      <c r="B211" s="39"/>
      <c r="C211" s="17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</row>
    <row r="212" spans="1:18" ht="15.75" x14ac:dyDescent="0.25">
      <c r="A212" s="29"/>
      <c r="B212" s="31"/>
      <c r="C212" s="17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</row>
    <row r="213" spans="1:18" ht="15.75" x14ac:dyDescent="0.25">
      <c r="A213" s="34" t="s">
        <v>50</v>
      </c>
      <c r="B213" s="37"/>
      <c r="C213" s="17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</row>
    <row r="214" spans="1:18" ht="15.75" x14ac:dyDescent="0.25">
      <c r="A214" s="35"/>
      <c r="B214" s="38"/>
      <c r="C214" s="17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</row>
    <row r="215" spans="1:18" ht="15.75" x14ac:dyDescent="0.25">
      <c r="A215" s="35"/>
      <c r="B215" s="38"/>
      <c r="C215" s="17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</row>
    <row r="216" spans="1:18" ht="15.75" x14ac:dyDescent="0.25">
      <c r="A216" s="35"/>
      <c r="B216" s="38"/>
      <c r="C216" s="17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</row>
    <row r="217" spans="1:18" ht="15.75" x14ac:dyDescent="0.25">
      <c r="A217" s="36"/>
      <c r="B217" s="39"/>
      <c r="C217" s="17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</row>
    <row r="218" spans="1:18" ht="15.75" x14ac:dyDescent="0.25">
      <c r="A218" s="29"/>
      <c r="B218" s="31"/>
      <c r="C218" s="17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</row>
    <row r="219" spans="1:18" ht="15.75" x14ac:dyDescent="0.25">
      <c r="A219" s="34" t="s">
        <v>51</v>
      </c>
      <c r="B219" s="37"/>
      <c r="C219" s="17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Q219" s="21"/>
      <c r="R219" s="21"/>
    </row>
    <row r="220" spans="1:18" ht="15.75" x14ac:dyDescent="0.25">
      <c r="A220" s="35"/>
      <c r="B220" s="38"/>
      <c r="C220" s="17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Q220" s="21"/>
      <c r="R220" s="21"/>
    </row>
    <row r="221" spans="1:18" ht="15.75" x14ac:dyDescent="0.25">
      <c r="A221" s="35"/>
      <c r="B221" s="38"/>
      <c r="C221" s="17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Q221" s="21"/>
      <c r="R221" s="21"/>
    </row>
    <row r="222" spans="1:18" ht="15.75" x14ac:dyDescent="0.25">
      <c r="A222" s="35"/>
      <c r="B222" s="38"/>
      <c r="C222" s="17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Q222" s="21"/>
      <c r="R222" s="21"/>
    </row>
    <row r="223" spans="1:18" ht="15.75" x14ac:dyDescent="0.25">
      <c r="A223" s="36"/>
      <c r="B223" s="39"/>
      <c r="C223" s="17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Q223" s="21"/>
      <c r="R223" s="21"/>
    </row>
    <row r="224" spans="1:18" ht="15.75" x14ac:dyDescent="0.25">
      <c r="A224" s="29"/>
      <c r="B224" s="31"/>
      <c r="C224" s="17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</row>
    <row r="225" spans="1:18" ht="15.75" x14ac:dyDescent="0.25">
      <c r="A225" s="34" t="s">
        <v>52</v>
      </c>
      <c r="B225" s="37"/>
      <c r="C225" s="17"/>
      <c r="D225" s="18"/>
      <c r="E225" s="18"/>
      <c r="F225" s="18"/>
      <c r="G225" s="18"/>
      <c r="H225" s="18"/>
      <c r="I225" s="19"/>
      <c r="J225" s="20"/>
      <c r="K225" s="20"/>
      <c r="L225" s="20"/>
      <c r="M225" s="20"/>
      <c r="N225" s="20"/>
      <c r="O225" s="20"/>
      <c r="P225" s="18"/>
      <c r="Q225" s="20"/>
      <c r="R225" s="20"/>
    </row>
    <row r="226" spans="1:18" ht="15.75" x14ac:dyDescent="0.25">
      <c r="A226" s="35"/>
      <c r="B226" s="38"/>
      <c r="C226" s="17"/>
      <c r="D226" s="18"/>
      <c r="E226" s="18"/>
      <c r="F226" s="18"/>
      <c r="G226" s="18"/>
      <c r="H226" s="18"/>
      <c r="I226" s="19"/>
      <c r="J226" s="20"/>
      <c r="K226" s="20"/>
      <c r="L226" s="20"/>
      <c r="M226" s="20"/>
      <c r="N226" s="20"/>
      <c r="O226" s="20"/>
      <c r="P226" s="18"/>
      <c r="Q226" s="20"/>
      <c r="R226" s="20"/>
    </row>
    <row r="227" spans="1:18" ht="15.75" x14ac:dyDescent="0.25">
      <c r="A227" s="35"/>
      <c r="B227" s="38"/>
      <c r="C227" s="17"/>
      <c r="D227" s="18"/>
      <c r="E227" s="18"/>
      <c r="F227" s="18"/>
      <c r="G227" s="18"/>
      <c r="H227" s="18"/>
      <c r="I227" s="18"/>
      <c r="J227" s="20"/>
      <c r="K227" s="20"/>
      <c r="L227" s="20"/>
      <c r="M227" s="20"/>
      <c r="N227" s="20"/>
      <c r="O227" s="20"/>
      <c r="P227" s="18"/>
      <c r="Q227" s="20"/>
      <c r="R227" s="20"/>
    </row>
    <row r="228" spans="1:18" ht="15.75" x14ac:dyDescent="0.25">
      <c r="A228" s="35"/>
      <c r="B228" s="38"/>
      <c r="C228" s="17"/>
      <c r="D228" s="18"/>
      <c r="E228" s="18"/>
      <c r="F228" s="18"/>
      <c r="G228" s="18"/>
      <c r="H228" s="18"/>
      <c r="I228" s="18"/>
      <c r="J228" s="20"/>
      <c r="K228" s="20"/>
      <c r="L228" s="20"/>
      <c r="M228" s="20"/>
      <c r="N228" s="20"/>
      <c r="O228" s="20"/>
      <c r="P228" s="18"/>
      <c r="Q228" s="20"/>
      <c r="R228" s="20"/>
    </row>
    <row r="229" spans="1:18" ht="15.75" x14ac:dyDescent="0.25">
      <c r="A229" s="36"/>
      <c r="B229" s="39"/>
      <c r="C229" s="17"/>
      <c r="D229" s="18"/>
      <c r="E229" s="18"/>
      <c r="F229" s="18"/>
      <c r="G229" s="18"/>
      <c r="H229" s="18"/>
      <c r="I229" s="18"/>
      <c r="J229" s="18"/>
      <c r="K229" s="20"/>
      <c r="L229" s="20"/>
      <c r="M229" s="20"/>
      <c r="N229" s="20"/>
      <c r="O229" s="18"/>
      <c r="P229" s="18"/>
      <c r="Q229" s="20"/>
      <c r="R229" s="20"/>
    </row>
    <row r="230" spans="1:18" ht="15.75" x14ac:dyDescent="0.25">
      <c r="A230" s="29"/>
      <c r="B230" s="31"/>
      <c r="C230" s="17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</row>
    <row r="231" spans="1:18" ht="15.75" x14ac:dyDescent="0.25">
      <c r="A231" s="34" t="s">
        <v>53</v>
      </c>
      <c r="B231" s="37"/>
      <c r="C231" s="17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</row>
    <row r="232" spans="1:18" ht="15.75" x14ac:dyDescent="0.25">
      <c r="A232" s="35"/>
      <c r="B232" s="38"/>
      <c r="C232" s="17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</row>
    <row r="233" spans="1:18" ht="15.75" x14ac:dyDescent="0.25">
      <c r="A233" s="35"/>
      <c r="B233" s="38"/>
      <c r="C233" s="17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</row>
    <row r="234" spans="1:18" ht="15.75" x14ac:dyDescent="0.25">
      <c r="A234" s="35"/>
      <c r="B234" s="38"/>
      <c r="C234" s="17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</row>
    <row r="235" spans="1:18" ht="15.75" x14ac:dyDescent="0.25">
      <c r="A235" s="36"/>
      <c r="B235" s="39"/>
      <c r="C235" s="17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</row>
    <row r="236" spans="1:18" ht="16.5" thickBot="1" x14ac:dyDescent="0.3">
      <c r="A236" s="29"/>
      <c r="B236" s="31"/>
      <c r="C236" s="17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</row>
    <row r="237" spans="1:18" ht="16.5" thickBot="1" x14ac:dyDescent="0.3">
      <c r="A237" s="34" t="s">
        <v>54</v>
      </c>
      <c r="B237" s="37"/>
      <c r="C237" s="17"/>
      <c r="D237" s="23"/>
      <c r="E237" s="23"/>
      <c r="F237" s="23"/>
      <c r="G237" s="23"/>
      <c r="H237" s="24"/>
      <c r="I237" s="24"/>
      <c r="J237" s="24"/>
      <c r="K237" s="24"/>
      <c r="L237" s="23"/>
      <c r="M237" s="23"/>
      <c r="N237" s="23"/>
      <c r="O237" s="23"/>
      <c r="P237" s="18"/>
      <c r="Q237" s="23"/>
      <c r="R237" s="23"/>
    </row>
    <row r="238" spans="1:18" ht="16.5" thickBot="1" x14ac:dyDescent="0.3">
      <c r="A238" s="35"/>
      <c r="B238" s="38"/>
      <c r="C238" s="17"/>
      <c r="D238" s="25"/>
      <c r="E238" s="25"/>
      <c r="F238" s="25"/>
      <c r="G238" s="25"/>
      <c r="H238" s="25"/>
      <c r="I238" s="26"/>
      <c r="J238" s="26"/>
      <c r="K238" s="26"/>
      <c r="L238" s="25"/>
      <c r="M238" s="26"/>
      <c r="N238" s="25"/>
      <c r="O238" s="25"/>
      <c r="P238" s="18"/>
      <c r="Q238" s="25"/>
      <c r="R238" s="25"/>
    </row>
    <row r="239" spans="1:18" ht="16.5" thickBot="1" x14ac:dyDescent="0.3">
      <c r="A239" s="35"/>
      <c r="B239" s="38"/>
      <c r="C239" s="17"/>
      <c r="D239" s="25"/>
      <c r="E239" s="25"/>
      <c r="F239" s="25"/>
      <c r="G239" s="25"/>
      <c r="H239" s="26"/>
      <c r="I239" s="26"/>
      <c r="J239" s="25"/>
      <c r="K239" s="26"/>
      <c r="L239" s="26"/>
      <c r="M239" s="26"/>
      <c r="N239" s="25"/>
      <c r="O239" s="25"/>
      <c r="P239" s="4"/>
      <c r="Q239" s="25"/>
      <c r="R239" s="25"/>
    </row>
    <row r="240" spans="1:18" ht="16.5" thickBot="1" x14ac:dyDescent="0.3">
      <c r="A240" s="35"/>
      <c r="B240" s="38"/>
      <c r="C240" s="17"/>
      <c r="D240" s="25"/>
      <c r="E240" s="25"/>
      <c r="F240" s="25"/>
      <c r="G240" s="25"/>
      <c r="H240" s="26"/>
      <c r="I240" s="26"/>
      <c r="J240" s="26"/>
      <c r="K240" s="25"/>
      <c r="L240" s="25"/>
      <c r="M240" s="26"/>
      <c r="N240" s="25"/>
      <c r="O240" s="26"/>
      <c r="P240" s="4"/>
      <c r="Q240" s="25"/>
      <c r="R240" s="25"/>
    </row>
    <row r="241" spans="1:18" ht="16.5" thickBot="1" x14ac:dyDescent="0.3">
      <c r="A241" s="36"/>
      <c r="B241" s="39"/>
      <c r="C241" s="17"/>
      <c r="D241" s="25"/>
      <c r="E241" s="25"/>
      <c r="F241" s="25"/>
      <c r="G241" s="26"/>
      <c r="H241" s="25"/>
      <c r="I241" s="26"/>
      <c r="J241" s="26"/>
      <c r="K241" s="26"/>
      <c r="L241" s="25"/>
      <c r="M241" s="25"/>
      <c r="N241" s="26"/>
      <c r="O241" s="25"/>
      <c r="P241" s="4"/>
      <c r="Q241" s="25"/>
      <c r="R241" s="25"/>
    </row>
    <row r="242" spans="1:18" ht="15.75" x14ac:dyDescent="0.25">
      <c r="A242" s="29"/>
      <c r="B242" s="31"/>
      <c r="C242" s="17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</row>
    <row r="243" spans="1:18" ht="15.75" x14ac:dyDescent="0.25">
      <c r="A243" s="34" t="s">
        <v>55</v>
      </c>
      <c r="B243" s="37"/>
      <c r="C243" s="17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</row>
    <row r="244" spans="1:18" ht="15.75" x14ac:dyDescent="0.25">
      <c r="A244" s="35"/>
      <c r="B244" s="38"/>
      <c r="C244" s="17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</row>
    <row r="245" spans="1:18" ht="15.75" x14ac:dyDescent="0.25">
      <c r="A245" s="35"/>
      <c r="B245" s="38"/>
      <c r="C245" s="17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</row>
    <row r="246" spans="1:18" ht="15.75" x14ac:dyDescent="0.25">
      <c r="A246" s="35"/>
      <c r="B246" s="38"/>
      <c r="C246" s="17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</row>
    <row r="247" spans="1:18" ht="15.75" x14ac:dyDescent="0.25">
      <c r="A247" s="36"/>
      <c r="B247" s="39"/>
      <c r="C247" s="17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</row>
    <row r="248" spans="1:18" ht="15.75" x14ac:dyDescent="0.25">
      <c r="A248" s="29"/>
      <c r="B248" s="31"/>
      <c r="C248" s="17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</row>
    <row r="249" spans="1:18" ht="15.75" x14ac:dyDescent="0.25">
      <c r="A249" s="34" t="s">
        <v>56</v>
      </c>
      <c r="B249" s="37"/>
      <c r="C249" s="17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</row>
    <row r="250" spans="1:18" ht="15.75" x14ac:dyDescent="0.25">
      <c r="A250" s="35"/>
      <c r="B250" s="38"/>
      <c r="C250" s="17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</row>
    <row r="251" spans="1:18" ht="15.75" x14ac:dyDescent="0.25">
      <c r="A251" s="35"/>
      <c r="B251" s="38"/>
      <c r="C251" s="17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</row>
    <row r="252" spans="1:18" ht="15.75" x14ac:dyDescent="0.25">
      <c r="A252" s="35"/>
      <c r="B252" s="38"/>
      <c r="C252" s="17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</row>
    <row r="253" spans="1:18" ht="15.75" x14ac:dyDescent="0.25">
      <c r="A253" s="36"/>
      <c r="B253" s="39"/>
      <c r="C253" s="17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</row>
    <row r="254" spans="1:18" ht="15.75" x14ac:dyDescent="0.25">
      <c r="A254" s="29"/>
      <c r="B254" s="31"/>
      <c r="C254" s="17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</row>
    <row r="255" spans="1:18" ht="15.75" x14ac:dyDescent="0.25">
      <c r="A255" s="34" t="s">
        <v>57</v>
      </c>
      <c r="B255" s="37"/>
      <c r="C255" s="17"/>
      <c r="D255" s="18"/>
      <c r="E255" s="18"/>
      <c r="F255" s="18"/>
      <c r="G255" s="18"/>
      <c r="H255" s="18"/>
      <c r="I255" s="19"/>
      <c r="J255" s="19"/>
      <c r="K255" s="19"/>
      <c r="L255" s="19"/>
      <c r="M255" s="19"/>
      <c r="N255" s="19"/>
      <c r="O255" s="19"/>
      <c r="P255" s="18"/>
      <c r="Q255" s="4"/>
      <c r="R255" s="4"/>
    </row>
    <row r="256" spans="1:18" ht="15.75" x14ac:dyDescent="0.25">
      <c r="A256" s="35"/>
      <c r="B256" s="38"/>
      <c r="C256" s="17"/>
      <c r="D256" s="18"/>
      <c r="E256" s="18"/>
      <c r="F256" s="18"/>
      <c r="G256" s="18"/>
      <c r="H256" s="18"/>
      <c r="I256" s="19"/>
      <c r="J256" s="19"/>
      <c r="K256" s="19"/>
      <c r="L256" s="19"/>
      <c r="M256" s="19"/>
      <c r="N256" s="19"/>
      <c r="O256" s="19"/>
      <c r="P256" s="18"/>
      <c r="Q256" s="4"/>
      <c r="R256" s="4"/>
    </row>
    <row r="257" spans="1:18" ht="15.75" x14ac:dyDescent="0.25">
      <c r="A257" s="35"/>
      <c r="B257" s="38"/>
      <c r="C257" s="17"/>
      <c r="D257" s="18"/>
      <c r="E257" s="18"/>
      <c r="F257" s="18"/>
      <c r="G257" s="18"/>
      <c r="H257" s="18"/>
      <c r="I257" s="19"/>
      <c r="J257" s="19"/>
      <c r="K257" s="19"/>
      <c r="L257" s="19"/>
      <c r="M257" s="19"/>
      <c r="N257" s="19"/>
      <c r="O257" s="19"/>
      <c r="P257" s="18"/>
      <c r="Q257" s="4"/>
      <c r="R257" s="4"/>
    </row>
    <row r="258" spans="1:18" ht="15.75" x14ac:dyDescent="0.25">
      <c r="A258" s="35"/>
      <c r="B258" s="38"/>
      <c r="C258" s="17"/>
      <c r="D258" s="18"/>
      <c r="E258" s="18"/>
      <c r="F258" s="18"/>
      <c r="G258" s="18"/>
      <c r="H258" s="18"/>
      <c r="I258" s="19"/>
      <c r="J258" s="19"/>
      <c r="K258" s="19"/>
      <c r="L258" s="19"/>
      <c r="M258" s="19"/>
      <c r="N258" s="19"/>
      <c r="O258" s="19"/>
      <c r="P258" s="18"/>
      <c r="Q258" s="4"/>
      <c r="R258" s="4"/>
    </row>
    <row r="259" spans="1:18" ht="15.75" x14ac:dyDescent="0.25">
      <c r="A259" s="36"/>
      <c r="B259" s="39"/>
      <c r="C259" s="17"/>
      <c r="D259" s="18"/>
      <c r="E259" s="18"/>
      <c r="F259" s="18"/>
      <c r="G259" s="18"/>
      <c r="H259" s="18"/>
      <c r="I259" s="19"/>
      <c r="J259" s="19"/>
      <c r="K259" s="19"/>
      <c r="L259" s="19"/>
      <c r="M259" s="19"/>
      <c r="N259" s="19"/>
      <c r="O259" s="19"/>
      <c r="P259" s="18"/>
      <c r="Q259" s="4"/>
      <c r="R259" s="4"/>
    </row>
    <row r="260" spans="1:18" ht="15.75" x14ac:dyDescent="0.25">
      <c r="A260" s="29"/>
      <c r="B260" s="31"/>
      <c r="C260" s="17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</row>
    <row r="261" spans="1:18" ht="15.75" x14ac:dyDescent="0.25">
      <c r="A261" s="34" t="s">
        <v>58</v>
      </c>
      <c r="B261" s="37"/>
      <c r="C261" s="17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</row>
    <row r="262" spans="1:18" ht="15.75" x14ac:dyDescent="0.25">
      <c r="A262" s="35"/>
      <c r="B262" s="38"/>
      <c r="C262" s="17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</row>
    <row r="263" spans="1:18" ht="15.75" x14ac:dyDescent="0.25">
      <c r="A263" s="35"/>
      <c r="B263" s="38"/>
      <c r="C263" s="17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</row>
    <row r="264" spans="1:18" ht="15.75" x14ac:dyDescent="0.25">
      <c r="A264" s="35"/>
      <c r="B264" s="38"/>
      <c r="C264" s="17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</row>
    <row r="265" spans="1:18" ht="15.75" x14ac:dyDescent="0.25">
      <c r="A265" s="36"/>
      <c r="B265" s="39"/>
      <c r="C265" s="17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</row>
    <row r="266" spans="1:18" ht="15.75" x14ac:dyDescent="0.25">
      <c r="A266" s="29"/>
      <c r="B266" s="31"/>
      <c r="C266" s="17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</row>
    <row r="267" spans="1:18" ht="15.75" x14ac:dyDescent="0.25">
      <c r="A267" s="34" t="s">
        <v>59</v>
      </c>
      <c r="B267" s="37"/>
      <c r="C267" s="17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4"/>
    </row>
    <row r="268" spans="1:18" ht="15.75" x14ac:dyDescent="0.25">
      <c r="A268" s="35"/>
      <c r="B268" s="38"/>
      <c r="C268" s="17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4"/>
    </row>
    <row r="269" spans="1:18" ht="15.75" x14ac:dyDescent="0.25">
      <c r="A269" s="35"/>
      <c r="B269" s="38"/>
      <c r="C269" s="17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4"/>
    </row>
    <row r="270" spans="1:18" ht="15.75" x14ac:dyDescent="0.25">
      <c r="A270" s="35"/>
      <c r="B270" s="38"/>
      <c r="C270" s="17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4"/>
    </row>
    <row r="271" spans="1:18" ht="15.75" x14ac:dyDescent="0.25">
      <c r="A271" s="36"/>
      <c r="B271" s="39"/>
      <c r="C271" s="17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4"/>
    </row>
    <row r="272" spans="1:18" ht="15.75" x14ac:dyDescent="0.25">
      <c r="A272" s="29"/>
      <c r="B272" s="31"/>
      <c r="C272" s="17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</row>
    <row r="273" spans="1:18" ht="15.75" x14ac:dyDescent="0.25">
      <c r="A273" s="34" t="s">
        <v>60</v>
      </c>
      <c r="B273" s="37"/>
      <c r="C273" s="17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4"/>
      <c r="R273" s="4"/>
    </row>
    <row r="274" spans="1:18" ht="15.75" x14ac:dyDescent="0.25">
      <c r="A274" s="35"/>
      <c r="B274" s="38"/>
      <c r="C274" s="17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4"/>
      <c r="R274" s="4"/>
    </row>
    <row r="275" spans="1:18" ht="15.75" x14ac:dyDescent="0.25">
      <c r="A275" s="35"/>
      <c r="B275" s="38"/>
      <c r="C275" s="17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4"/>
      <c r="R275" s="4"/>
    </row>
    <row r="276" spans="1:18" ht="15.75" x14ac:dyDescent="0.25">
      <c r="A276" s="35"/>
      <c r="B276" s="38"/>
      <c r="C276" s="17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4"/>
      <c r="R276" s="4"/>
    </row>
    <row r="277" spans="1:18" ht="15.75" x14ac:dyDescent="0.25">
      <c r="A277" s="36"/>
      <c r="B277" s="39"/>
      <c r="C277" s="17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4"/>
      <c r="R277" s="4"/>
    </row>
    <row r="278" spans="1:18" ht="15.75" x14ac:dyDescent="0.25">
      <c r="A278" s="29"/>
      <c r="B278" s="31"/>
      <c r="C278" s="17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</row>
    <row r="279" spans="1:18" ht="15.75" x14ac:dyDescent="0.25">
      <c r="A279" s="34" t="s">
        <v>61</v>
      </c>
      <c r="B279" s="37"/>
      <c r="C279" s="17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</row>
    <row r="280" spans="1:18" ht="15.75" x14ac:dyDescent="0.25">
      <c r="A280" s="35"/>
      <c r="B280" s="38"/>
      <c r="C280" s="17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</row>
    <row r="281" spans="1:18" ht="15.75" x14ac:dyDescent="0.25">
      <c r="A281" s="35"/>
      <c r="B281" s="38"/>
      <c r="C281" s="17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</row>
    <row r="282" spans="1:18" ht="15.75" x14ac:dyDescent="0.25">
      <c r="A282" s="35"/>
      <c r="B282" s="38"/>
      <c r="C282" s="17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</row>
    <row r="283" spans="1:18" ht="15.75" x14ac:dyDescent="0.25">
      <c r="A283" s="36"/>
      <c r="B283" s="39"/>
      <c r="C283" s="17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</row>
    <row r="284" spans="1:18" ht="15.75" x14ac:dyDescent="0.25">
      <c r="A284" s="29"/>
      <c r="B284" s="31"/>
      <c r="C284" s="17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</row>
    <row r="285" spans="1:18" ht="15.75" x14ac:dyDescent="0.25">
      <c r="A285" s="34" t="s">
        <v>62</v>
      </c>
      <c r="B285" s="37"/>
      <c r="C285" s="17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4"/>
    </row>
    <row r="286" spans="1:18" ht="15.75" x14ac:dyDescent="0.25">
      <c r="A286" s="35"/>
      <c r="B286" s="38"/>
      <c r="C286" s="17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4"/>
    </row>
    <row r="287" spans="1:18" ht="15.75" x14ac:dyDescent="0.25">
      <c r="A287" s="35"/>
      <c r="B287" s="38"/>
      <c r="C287" s="17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4"/>
    </row>
    <row r="288" spans="1:18" ht="15.75" x14ac:dyDescent="0.25">
      <c r="A288" s="35"/>
      <c r="B288" s="38"/>
      <c r="C288" s="17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4"/>
    </row>
    <row r="289" spans="1:18" ht="15.75" x14ac:dyDescent="0.25">
      <c r="A289" s="36"/>
      <c r="B289" s="39"/>
      <c r="C289" s="17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4"/>
    </row>
    <row r="290" spans="1:18" ht="15.75" x14ac:dyDescent="0.25">
      <c r="A290" s="29"/>
      <c r="B290" s="31"/>
      <c r="C290" s="17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</row>
    <row r="291" spans="1:18" ht="15.75" x14ac:dyDescent="0.25">
      <c r="A291" s="34" t="s">
        <v>63</v>
      </c>
      <c r="B291" s="37"/>
      <c r="C291" s="17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</row>
    <row r="292" spans="1:18" ht="15.75" x14ac:dyDescent="0.25">
      <c r="A292" s="35"/>
      <c r="B292" s="38"/>
      <c r="C292" s="17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</row>
    <row r="293" spans="1:18" ht="15.75" x14ac:dyDescent="0.25">
      <c r="A293" s="35"/>
      <c r="B293" s="38"/>
      <c r="C293" s="17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</row>
    <row r="294" spans="1:18" ht="15.75" x14ac:dyDescent="0.25">
      <c r="A294" s="35"/>
      <c r="B294" s="38"/>
      <c r="C294" s="17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</row>
    <row r="295" spans="1:18" ht="15.75" x14ac:dyDescent="0.25">
      <c r="A295" s="36"/>
      <c r="B295" s="39"/>
      <c r="C295" s="17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</row>
    <row r="296" spans="1:18" ht="16.5" thickBot="1" x14ac:dyDescent="0.3">
      <c r="A296" s="29"/>
      <c r="B296" s="31"/>
      <c r="C296" s="17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</row>
    <row r="297" spans="1:18" ht="16.5" thickBot="1" x14ac:dyDescent="0.3">
      <c r="A297" s="34" t="s">
        <v>64</v>
      </c>
      <c r="B297" s="37"/>
      <c r="C297" s="17"/>
      <c r="D297" s="10"/>
      <c r="E297" s="10"/>
      <c r="F297" s="11"/>
      <c r="G297" s="10"/>
      <c r="H297" s="10"/>
      <c r="I297" s="12"/>
      <c r="J297" s="12"/>
      <c r="K297" s="12"/>
      <c r="L297" s="12"/>
      <c r="M297" s="12"/>
      <c r="N297" s="12"/>
      <c r="O297" s="10"/>
      <c r="P297" s="10"/>
      <c r="Q297" s="10"/>
      <c r="R297" s="11"/>
    </row>
    <row r="298" spans="1:18" ht="16.5" thickBot="1" x14ac:dyDescent="0.3">
      <c r="A298" s="35"/>
      <c r="B298" s="38"/>
      <c r="C298" s="17"/>
      <c r="D298" s="13"/>
      <c r="E298" s="13"/>
      <c r="F298" s="13"/>
      <c r="G298" s="13"/>
      <c r="H298" s="13"/>
      <c r="I298" s="15"/>
      <c r="J298" s="15"/>
      <c r="K298" s="15"/>
      <c r="L298" s="15"/>
      <c r="M298" s="15"/>
      <c r="N298" s="15"/>
      <c r="O298" s="13"/>
      <c r="P298" s="13"/>
      <c r="Q298" s="13"/>
      <c r="R298" s="16"/>
    </row>
    <row r="299" spans="1:18" ht="16.5" thickBot="1" x14ac:dyDescent="0.3">
      <c r="A299" s="35"/>
      <c r="B299" s="38"/>
      <c r="C299" s="17"/>
      <c r="D299" s="13"/>
      <c r="E299" s="13"/>
      <c r="F299" s="13"/>
      <c r="G299" s="13"/>
      <c r="H299" s="14"/>
      <c r="I299" s="15"/>
      <c r="J299" s="15"/>
      <c r="K299" s="15"/>
      <c r="L299" s="15"/>
      <c r="M299" s="15"/>
      <c r="N299" s="15"/>
      <c r="O299" s="14"/>
      <c r="P299" s="13"/>
      <c r="Q299" s="16"/>
      <c r="R299" s="14"/>
    </row>
    <row r="300" spans="1:18" ht="16.5" thickBot="1" x14ac:dyDescent="0.3">
      <c r="A300" s="35"/>
      <c r="B300" s="38"/>
      <c r="C300" s="17"/>
      <c r="D300" s="13"/>
      <c r="E300" s="13"/>
      <c r="F300" s="13"/>
      <c r="G300" s="13"/>
      <c r="H300" s="13"/>
      <c r="I300" s="13"/>
      <c r="J300" s="13"/>
      <c r="K300" s="15"/>
      <c r="L300" s="15"/>
      <c r="M300" s="15"/>
      <c r="N300" s="15"/>
      <c r="O300" s="15"/>
      <c r="P300" s="13"/>
      <c r="Q300" s="13"/>
      <c r="R300" s="16"/>
    </row>
    <row r="301" spans="1:18" ht="16.5" thickBot="1" x14ac:dyDescent="0.3">
      <c r="A301" s="36"/>
      <c r="B301" s="39"/>
      <c r="C301" s="17"/>
      <c r="D301" s="13"/>
      <c r="E301" s="14"/>
      <c r="F301" s="14"/>
      <c r="G301" s="14"/>
      <c r="H301" s="14"/>
      <c r="I301" s="15"/>
      <c r="J301" s="15"/>
      <c r="K301" s="15"/>
      <c r="L301" s="15"/>
      <c r="M301" s="15"/>
      <c r="N301" s="15"/>
      <c r="O301" s="15"/>
      <c r="P301" s="13"/>
      <c r="Q301" s="14"/>
      <c r="R301" s="14"/>
    </row>
    <row r="302" spans="1:18" ht="15.75" x14ac:dyDescent="0.25">
      <c r="A302" s="29"/>
      <c r="B302" s="31"/>
      <c r="C302" s="17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</row>
    <row r="303" spans="1:18" ht="15.75" x14ac:dyDescent="0.25">
      <c r="A303" s="34" t="s">
        <v>65</v>
      </c>
      <c r="B303" s="37"/>
      <c r="C303" s="17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</row>
    <row r="304" spans="1:18" ht="15.75" x14ac:dyDescent="0.25">
      <c r="A304" s="35"/>
      <c r="B304" s="38"/>
      <c r="C304" s="17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</row>
    <row r="305" spans="1:18" ht="15.75" x14ac:dyDescent="0.25">
      <c r="A305" s="35"/>
      <c r="B305" s="38"/>
      <c r="C305" s="17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</row>
    <row r="306" spans="1:18" ht="15.75" x14ac:dyDescent="0.25">
      <c r="A306" s="35"/>
      <c r="B306" s="38"/>
      <c r="C306" s="17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</row>
    <row r="307" spans="1:18" ht="15.75" x14ac:dyDescent="0.25">
      <c r="A307" s="36"/>
      <c r="B307" s="39"/>
      <c r="C307" s="17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</row>
    <row r="308" spans="1:18" ht="15.75" x14ac:dyDescent="0.25">
      <c r="A308" s="29"/>
      <c r="B308" s="31"/>
      <c r="C308" s="17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</row>
    <row r="309" spans="1:18" ht="15.75" x14ac:dyDescent="0.25">
      <c r="A309" s="34" t="s">
        <v>66</v>
      </c>
      <c r="B309" s="37"/>
      <c r="C309" s="17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9"/>
      <c r="R309" s="19"/>
    </row>
    <row r="310" spans="1:18" ht="15.75" x14ac:dyDescent="0.25">
      <c r="A310" s="35"/>
      <c r="B310" s="38"/>
      <c r="C310" s="17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9"/>
      <c r="R310" s="19"/>
    </row>
    <row r="311" spans="1:18" ht="15.75" x14ac:dyDescent="0.25">
      <c r="A311" s="35"/>
      <c r="B311" s="38"/>
      <c r="C311" s="17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9"/>
      <c r="R311" s="19"/>
    </row>
    <row r="312" spans="1:18" ht="15.75" x14ac:dyDescent="0.25">
      <c r="A312" s="35"/>
      <c r="B312" s="38"/>
      <c r="C312" s="17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9"/>
      <c r="R312" s="19"/>
    </row>
    <row r="313" spans="1:18" ht="15.75" x14ac:dyDescent="0.25">
      <c r="A313" s="36"/>
      <c r="B313" s="39"/>
      <c r="C313" s="17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9"/>
      <c r="R313" s="19"/>
    </row>
    <row r="314" spans="1:18" ht="15.75" x14ac:dyDescent="0.25">
      <c r="A314" s="29"/>
      <c r="B314" s="31"/>
      <c r="C314" s="17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</row>
    <row r="315" spans="1:18" ht="15.75" x14ac:dyDescent="0.25">
      <c r="A315" s="34" t="s">
        <v>67</v>
      </c>
      <c r="B315" s="37"/>
      <c r="C315" s="17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</row>
    <row r="316" spans="1:18" ht="15.75" x14ac:dyDescent="0.25">
      <c r="A316" s="35"/>
      <c r="B316" s="38"/>
      <c r="C316" s="17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</row>
    <row r="317" spans="1:18" ht="15.75" x14ac:dyDescent="0.25">
      <c r="A317" s="35"/>
      <c r="B317" s="38"/>
      <c r="C317" s="17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</row>
    <row r="318" spans="1:18" ht="15.75" x14ac:dyDescent="0.25">
      <c r="A318" s="35"/>
      <c r="B318" s="38"/>
      <c r="C318" s="17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</row>
    <row r="319" spans="1:18" ht="15.75" x14ac:dyDescent="0.25">
      <c r="A319" s="36"/>
      <c r="B319" s="39"/>
      <c r="C319" s="17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</row>
    <row r="320" spans="1:18" ht="15.75" x14ac:dyDescent="0.25">
      <c r="A320" s="29"/>
      <c r="B320" s="31"/>
      <c r="C320" s="17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</row>
    <row r="321" spans="1:18" ht="15.75" x14ac:dyDescent="0.25">
      <c r="A321" s="34" t="s">
        <v>68</v>
      </c>
      <c r="B321" s="37"/>
      <c r="C321" s="17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</row>
    <row r="322" spans="1:18" ht="15.75" x14ac:dyDescent="0.25">
      <c r="A322" s="35"/>
      <c r="B322" s="38"/>
      <c r="C322" s="17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</row>
    <row r="323" spans="1:18" ht="15.75" x14ac:dyDescent="0.25">
      <c r="A323" s="35"/>
      <c r="B323" s="38"/>
      <c r="C323" s="17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</row>
    <row r="324" spans="1:18" ht="15.75" x14ac:dyDescent="0.25">
      <c r="A324" s="35"/>
      <c r="B324" s="38"/>
      <c r="C324" s="17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</row>
    <row r="325" spans="1:18" ht="15.75" x14ac:dyDescent="0.25">
      <c r="A325" s="36"/>
      <c r="B325" s="39"/>
      <c r="C325" s="17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</row>
    <row r="326" spans="1:18" ht="15.75" x14ac:dyDescent="0.25">
      <c r="A326" s="29"/>
      <c r="B326" s="31"/>
      <c r="C326" s="17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</row>
    <row r="327" spans="1:18" ht="15.75" x14ac:dyDescent="0.25">
      <c r="A327" s="34" t="s">
        <v>69</v>
      </c>
      <c r="B327" s="37"/>
      <c r="C327" s="17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</row>
    <row r="328" spans="1:18" ht="15.75" x14ac:dyDescent="0.25">
      <c r="A328" s="35"/>
      <c r="B328" s="38"/>
      <c r="C328" s="17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</row>
    <row r="329" spans="1:18" ht="15.75" x14ac:dyDescent="0.25">
      <c r="A329" s="35"/>
      <c r="B329" s="38"/>
      <c r="C329" s="17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</row>
    <row r="330" spans="1:18" ht="15.75" x14ac:dyDescent="0.25">
      <c r="A330" s="35"/>
      <c r="B330" s="38"/>
      <c r="C330" s="17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</row>
    <row r="331" spans="1:18" ht="15.75" x14ac:dyDescent="0.25">
      <c r="A331" s="36"/>
      <c r="B331" s="39"/>
      <c r="C331" s="17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</row>
    <row r="332" spans="1:18" ht="15.75" x14ac:dyDescent="0.25">
      <c r="A332" s="29"/>
      <c r="B332" s="31"/>
      <c r="C332" s="17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</row>
    <row r="333" spans="1:18" ht="15.75" x14ac:dyDescent="0.25">
      <c r="A333" s="34" t="s">
        <v>70</v>
      </c>
      <c r="B333" s="37"/>
      <c r="C333" s="17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4"/>
    </row>
    <row r="334" spans="1:18" ht="15.75" x14ac:dyDescent="0.25">
      <c r="A334" s="35"/>
      <c r="B334" s="38"/>
      <c r="C334" s="17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4"/>
    </row>
    <row r="335" spans="1:18" ht="15.75" x14ac:dyDescent="0.25">
      <c r="A335" s="35"/>
      <c r="B335" s="38"/>
      <c r="C335" s="17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4"/>
    </row>
    <row r="336" spans="1:18" ht="15.75" x14ac:dyDescent="0.25">
      <c r="A336" s="35"/>
      <c r="B336" s="38"/>
      <c r="C336" s="17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4"/>
    </row>
    <row r="337" spans="1:18" ht="15.75" x14ac:dyDescent="0.25">
      <c r="A337" s="36"/>
      <c r="B337" s="39"/>
      <c r="C337" s="17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4"/>
    </row>
    <row r="338" spans="1:18" ht="15.75" x14ac:dyDescent="0.25">
      <c r="A338" s="29"/>
      <c r="B338" s="31"/>
      <c r="C338" s="17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</row>
    <row r="339" spans="1:18" ht="15.75" x14ac:dyDescent="0.25">
      <c r="A339" s="34" t="s">
        <v>71</v>
      </c>
      <c r="B339" s="37"/>
      <c r="C339" s="17"/>
      <c r="D339" s="18"/>
      <c r="E339" s="18"/>
      <c r="F339" s="18"/>
      <c r="G339" s="18"/>
      <c r="H339" s="18"/>
      <c r="I339" s="19"/>
      <c r="J339" s="19"/>
      <c r="K339" s="19"/>
      <c r="L339" s="19"/>
      <c r="M339" s="19"/>
      <c r="N339" s="19"/>
      <c r="O339" s="18"/>
      <c r="P339" s="18"/>
      <c r="Q339" s="19"/>
      <c r="R339" s="19"/>
    </row>
    <row r="340" spans="1:18" ht="15.75" x14ac:dyDescent="0.25">
      <c r="A340" s="35"/>
      <c r="B340" s="38"/>
      <c r="C340" s="17"/>
      <c r="D340" s="18"/>
      <c r="E340" s="18"/>
      <c r="F340" s="18"/>
      <c r="G340" s="18"/>
      <c r="H340" s="18"/>
      <c r="I340" s="19"/>
      <c r="J340" s="19"/>
      <c r="K340" s="19"/>
      <c r="L340" s="19"/>
      <c r="M340" s="19"/>
      <c r="N340" s="19"/>
      <c r="O340" s="18"/>
      <c r="P340" s="18"/>
      <c r="Q340" s="19"/>
      <c r="R340" s="19"/>
    </row>
    <row r="341" spans="1:18" ht="15.75" x14ac:dyDescent="0.25">
      <c r="A341" s="35"/>
      <c r="B341" s="38"/>
      <c r="C341" s="17"/>
      <c r="D341" s="18"/>
      <c r="E341" s="18"/>
      <c r="F341" s="18"/>
      <c r="G341" s="18"/>
      <c r="H341" s="18"/>
      <c r="I341" s="19"/>
      <c r="J341" s="19"/>
      <c r="K341" s="19"/>
      <c r="L341" s="19"/>
      <c r="M341" s="19"/>
      <c r="N341" s="19"/>
      <c r="O341" s="18"/>
      <c r="P341" s="18"/>
      <c r="Q341" s="19"/>
      <c r="R341" s="19"/>
    </row>
    <row r="342" spans="1:18" ht="15.75" x14ac:dyDescent="0.25">
      <c r="A342" s="35"/>
      <c r="B342" s="38"/>
      <c r="C342" s="17"/>
      <c r="D342" s="18"/>
      <c r="E342" s="18"/>
      <c r="F342" s="18"/>
      <c r="G342" s="18"/>
      <c r="H342" s="18"/>
      <c r="I342" s="19"/>
      <c r="J342" s="19"/>
      <c r="K342" s="19"/>
      <c r="L342" s="19"/>
      <c r="M342" s="19"/>
      <c r="N342" s="19"/>
      <c r="O342" s="18"/>
      <c r="P342" s="18"/>
      <c r="Q342" s="18"/>
      <c r="R342" s="19"/>
    </row>
    <row r="343" spans="1:18" ht="15.75" x14ac:dyDescent="0.25">
      <c r="A343" s="36"/>
      <c r="B343" s="39"/>
      <c r="C343" s="17"/>
      <c r="D343" s="18"/>
      <c r="E343" s="18"/>
      <c r="F343" s="18"/>
      <c r="G343" s="18"/>
      <c r="H343" s="18"/>
      <c r="I343" s="19"/>
      <c r="J343" s="19"/>
      <c r="K343" s="19"/>
      <c r="L343" s="19"/>
      <c r="M343" s="19"/>
      <c r="N343" s="19"/>
      <c r="O343" s="18"/>
      <c r="P343" s="18"/>
      <c r="Q343" s="18"/>
      <c r="R343" s="19"/>
    </row>
    <row r="344" spans="1:18" ht="15.75" x14ac:dyDescent="0.25">
      <c r="A344" s="29"/>
      <c r="B344" s="31"/>
      <c r="C344" s="17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</row>
    <row r="345" spans="1:18" ht="15.75" x14ac:dyDescent="0.25">
      <c r="A345" s="34" t="s">
        <v>72</v>
      </c>
      <c r="B345" s="37"/>
      <c r="C345" s="17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9"/>
      <c r="R345" s="19"/>
    </row>
    <row r="346" spans="1:18" ht="15.75" x14ac:dyDescent="0.25">
      <c r="A346" s="35"/>
      <c r="B346" s="38"/>
      <c r="C346" s="17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9"/>
      <c r="R346" s="19"/>
    </row>
    <row r="347" spans="1:18" ht="15.75" x14ac:dyDescent="0.25">
      <c r="A347" s="35"/>
      <c r="B347" s="38"/>
      <c r="C347" s="17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9"/>
      <c r="R347" s="19"/>
    </row>
    <row r="348" spans="1:18" ht="15.75" x14ac:dyDescent="0.25">
      <c r="A348" s="35"/>
      <c r="B348" s="38"/>
      <c r="C348" s="17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9"/>
      <c r="R348" s="19"/>
    </row>
    <row r="349" spans="1:18" ht="15.75" x14ac:dyDescent="0.25">
      <c r="A349" s="36"/>
      <c r="B349" s="39"/>
      <c r="C349" s="17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9"/>
      <c r="R349" s="19"/>
    </row>
    <row r="350" spans="1:18" ht="15.75" x14ac:dyDescent="0.25">
      <c r="A350" s="29"/>
      <c r="B350" s="31"/>
      <c r="C350" s="17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</row>
    <row r="351" spans="1:18" ht="15.75" x14ac:dyDescent="0.25">
      <c r="A351" s="34" t="s">
        <v>73</v>
      </c>
      <c r="B351" s="37"/>
      <c r="C351" s="17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</row>
    <row r="352" spans="1:18" ht="15.75" x14ac:dyDescent="0.25">
      <c r="A352" s="35"/>
      <c r="B352" s="38"/>
      <c r="C352" s="17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</row>
    <row r="353" spans="1:18" ht="15.75" x14ac:dyDescent="0.25">
      <c r="A353" s="35"/>
      <c r="B353" s="38"/>
      <c r="C353" s="17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</row>
    <row r="354" spans="1:18" ht="15.75" x14ac:dyDescent="0.25">
      <c r="A354" s="35"/>
      <c r="B354" s="38"/>
      <c r="C354" s="17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</row>
    <row r="355" spans="1:18" ht="15.75" x14ac:dyDescent="0.25">
      <c r="A355" s="36"/>
      <c r="B355" s="39"/>
      <c r="C355" s="17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</row>
    <row r="356" spans="1:18" ht="15.75" x14ac:dyDescent="0.25">
      <c r="A356" s="29"/>
      <c r="B356" s="31"/>
      <c r="C356" s="17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</row>
    <row r="357" spans="1:18" ht="15.75" x14ac:dyDescent="0.25">
      <c r="A357" s="34" t="s">
        <v>74</v>
      </c>
      <c r="B357" s="37"/>
      <c r="C357" s="17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9"/>
      <c r="R357" s="19"/>
    </row>
    <row r="358" spans="1:18" ht="15.75" x14ac:dyDescent="0.25">
      <c r="A358" s="35"/>
      <c r="B358" s="38"/>
      <c r="C358" s="17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9"/>
      <c r="R358" s="19"/>
    </row>
    <row r="359" spans="1:18" ht="15.75" x14ac:dyDescent="0.25">
      <c r="A359" s="35"/>
      <c r="B359" s="38"/>
      <c r="C359" s="17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9"/>
      <c r="R359" s="19"/>
    </row>
    <row r="360" spans="1:18" ht="15.75" x14ac:dyDescent="0.25">
      <c r="A360" s="35"/>
      <c r="B360" s="38"/>
      <c r="C360" s="17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9"/>
      <c r="R360" s="19"/>
    </row>
    <row r="361" spans="1:18" ht="15.75" x14ac:dyDescent="0.25">
      <c r="A361" s="36"/>
      <c r="B361" s="39"/>
      <c r="C361" s="17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9"/>
      <c r="R361" s="19"/>
    </row>
    <row r="362" spans="1:18" ht="15.75" x14ac:dyDescent="0.25">
      <c r="A362" s="29"/>
      <c r="B362" s="31"/>
      <c r="C362" s="17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</row>
    <row r="363" spans="1:18" ht="15.75" x14ac:dyDescent="0.25">
      <c r="A363" s="34" t="s">
        <v>75</v>
      </c>
      <c r="B363" s="37"/>
      <c r="C363" s="17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</row>
    <row r="364" spans="1:18" ht="15.75" x14ac:dyDescent="0.25">
      <c r="A364" s="35"/>
      <c r="B364" s="38"/>
      <c r="C364" s="17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</row>
    <row r="365" spans="1:18" ht="15.75" x14ac:dyDescent="0.25">
      <c r="A365" s="35"/>
      <c r="B365" s="38"/>
      <c r="C365" s="17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</row>
    <row r="366" spans="1:18" ht="15.75" x14ac:dyDescent="0.25">
      <c r="A366" s="35"/>
      <c r="B366" s="38"/>
      <c r="C366" s="17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</row>
    <row r="367" spans="1:18" ht="15.75" x14ac:dyDescent="0.25">
      <c r="A367" s="36"/>
      <c r="B367" s="39"/>
      <c r="C367" s="17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</row>
    <row r="368" spans="1:18" ht="15.75" x14ac:dyDescent="0.25">
      <c r="A368" s="29"/>
      <c r="B368" s="31"/>
      <c r="C368" s="17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</row>
    <row r="369" spans="1:18" ht="15.75" x14ac:dyDescent="0.25">
      <c r="A369" s="34" t="s">
        <v>76</v>
      </c>
      <c r="B369" s="37"/>
      <c r="C369" s="17"/>
      <c r="D369" s="18"/>
      <c r="E369" s="18"/>
      <c r="F369" s="18"/>
      <c r="G369" s="18"/>
      <c r="H369" s="18"/>
      <c r="I369" s="19"/>
      <c r="J369" s="19"/>
      <c r="K369" s="19"/>
      <c r="L369" s="19"/>
      <c r="M369" s="19"/>
      <c r="N369" s="18"/>
      <c r="O369" s="18"/>
      <c r="P369" s="18"/>
      <c r="Q369" s="18"/>
      <c r="R369" s="18"/>
    </row>
    <row r="370" spans="1:18" ht="15.75" x14ac:dyDescent="0.25">
      <c r="A370" s="35"/>
      <c r="B370" s="38"/>
      <c r="C370" s="17"/>
      <c r="D370" s="18"/>
      <c r="E370" s="18"/>
      <c r="F370" s="18"/>
      <c r="G370" s="18"/>
      <c r="H370" s="18"/>
      <c r="I370" s="19"/>
      <c r="J370" s="19"/>
      <c r="K370" s="19"/>
      <c r="L370" s="19"/>
      <c r="M370" s="19"/>
      <c r="N370" s="18"/>
      <c r="O370" s="18"/>
      <c r="P370" s="18"/>
      <c r="Q370" s="18"/>
      <c r="R370" s="18"/>
    </row>
    <row r="371" spans="1:18" ht="15.75" x14ac:dyDescent="0.25">
      <c r="A371" s="35"/>
      <c r="B371" s="38"/>
      <c r="C371" s="17"/>
      <c r="D371" s="18"/>
      <c r="E371" s="18"/>
      <c r="F371" s="18"/>
      <c r="G371" s="18"/>
      <c r="H371" s="18"/>
      <c r="I371" s="19"/>
      <c r="J371" s="19"/>
      <c r="K371" s="19"/>
      <c r="L371" s="19"/>
      <c r="M371" s="19"/>
      <c r="N371" s="19"/>
      <c r="O371" s="18"/>
      <c r="P371" s="18"/>
      <c r="Q371" s="18"/>
      <c r="R371" s="18"/>
    </row>
    <row r="372" spans="1:18" ht="15.75" x14ac:dyDescent="0.25">
      <c r="A372" s="35"/>
      <c r="B372" s="38"/>
      <c r="C372" s="17"/>
      <c r="D372" s="18"/>
      <c r="E372" s="18"/>
      <c r="F372" s="18"/>
      <c r="G372" s="18"/>
      <c r="H372" s="18"/>
      <c r="I372" s="19"/>
      <c r="J372" s="19"/>
      <c r="K372" s="19"/>
      <c r="L372" s="18"/>
      <c r="M372" s="19"/>
      <c r="N372" s="19"/>
      <c r="O372" s="18"/>
      <c r="P372" s="18"/>
      <c r="Q372" s="18"/>
      <c r="R372" s="18"/>
    </row>
    <row r="373" spans="1:18" ht="15.75" x14ac:dyDescent="0.25">
      <c r="A373" s="36"/>
      <c r="B373" s="39"/>
      <c r="C373" s="17"/>
      <c r="D373" s="18"/>
      <c r="E373" s="18"/>
      <c r="F373" s="18"/>
      <c r="G373" s="18"/>
      <c r="H373" s="18"/>
      <c r="I373" s="19"/>
      <c r="J373" s="19"/>
      <c r="K373" s="19"/>
      <c r="L373" s="19"/>
      <c r="M373" s="19"/>
      <c r="N373" s="19"/>
      <c r="O373" s="19"/>
      <c r="P373" s="18"/>
      <c r="Q373" s="18"/>
      <c r="R373" s="18"/>
    </row>
    <row r="374" spans="1:18" ht="15.75" x14ac:dyDescent="0.25">
      <c r="A374" s="29"/>
      <c r="B374" s="31"/>
      <c r="C374" s="17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</row>
    <row r="375" spans="1:18" ht="15.75" x14ac:dyDescent="0.25">
      <c r="A375" s="34" t="s">
        <v>77</v>
      </c>
      <c r="B375" s="37"/>
      <c r="C375" s="17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</row>
    <row r="376" spans="1:18" ht="15.75" x14ac:dyDescent="0.25">
      <c r="A376" s="35"/>
      <c r="B376" s="38"/>
      <c r="C376" s="17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</row>
    <row r="377" spans="1:18" ht="15.75" x14ac:dyDescent="0.25">
      <c r="A377" s="35"/>
      <c r="B377" s="38"/>
      <c r="C377" s="17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</row>
    <row r="378" spans="1:18" ht="15.75" x14ac:dyDescent="0.25">
      <c r="A378" s="35"/>
      <c r="B378" s="38"/>
      <c r="C378" s="17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</row>
    <row r="379" spans="1:18" ht="15.75" x14ac:dyDescent="0.25">
      <c r="A379" s="36"/>
      <c r="B379" s="39"/>
      <c r="C379" s="17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</row>
    <row r="380" spans="1:18" ht="15.75" x14ac:dyDescent="0.25"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</row>
  </sheetData>
  <mergeCells count="132">
    <mergeCell ref="A375:A379"/>
    <mergeCell ref="B375:B379"/>
    <mergeCell ref="A357:A361"/>
    <mergeCell ref="B357:B361"/>
    <mergeCell ref="A363:A367"/>
    <mergeCell ref="B363:B367"/>
    <mergeCell ref="A369:A373"/>
    <mergeCell ref="B369:B373"/>
    <mergeCell ref="A339:A343"/>
    <mergeCell ref="B339:B343"/>
    <mergeCell ref="A345:A349"/>
    <mergeCell ref="B345:B349"/>
    <mergeCell ref="A351:A355"/>
    <mergeCell ref="B351:B355"/>
    <mergeCell ref="A321:A325"/>
    <mergeCell ref="B321:B325"/>
    <mergeCell ref="A327:A331"/>
    <mergeCell ref="B327:B331"/>
    <mergeCell ref="A333:A337"/>
    <mergeCell ref="B333:B337"/>
    <mergeCell ref="A303:A307"/>
    <mergeCell ref="B303:B307"/>
    <mergeCell ref="A309:A313"/>
    <mergeCell ref="B309:B313"/>
    <mergeCell ref="A315:A319"/>
    <mergeCell ref="B315:B319"/>
    <mergeCell ref="A285:A289"/>
    <mergeCell ref="B285:B289"/>
    <mergeCell ref="A291:A295"/>
    <mergeCell ref="B291:B295"/>
    <mergeCell ref="A297:A301"/>
    <mergeCell ref="B297:B301"/>
    <mergeCell ref="A267:A271"/>
    <mergeCell ref="B267:B271"/>
    <mergeCell ref="A273:A277"/>
    <mergeCell ref="B273:B277"/>
    <mergeCell ref="A279:A283"/>
    <mergeCell ref="B279:B283"/>
    <mergeCell ref="A249:A253"/>
    <mergeCell ref="B249:B253"/>
    <mergeCell ref="A255:A259"/>
    <mergeCell ref="B255:B259"/>
    <mergeCell ref="A261:A265"/>
    <mergeCell ref="B261:B265"/>
    <mergeCell ref="A231:A235"/>
    <mergeCell ref="B231:B235"/>
    <mergeCell ref="A237:A241"/>
    <mergeCell ref="B237:B241"/>
    <mergeCell ref="A243:A247"/>
    <mergeCell ref="B243:B247"/>
    <mergeCell ref="A213:A217"/>
    <mergeCell ref="B213:B217"/>
    <mergeCell ref="A219:A223"/>
    <mergeCell ref="B219:B223"/>
    <mergeCell ref="A225:A229"/>
    <mergeCell ref="B225:B229"/>
    <mergeCell ref="A195:A199"/>
    <mergeCell ref="B195:B199"/>
    <mergeCell ref="A201:A205"/>
    <mergeCell ref="B201:B205"/>
    <mergeCell ref="A207:A211"/>
    <mergeCell ref="B207:B211"/>
    <mergeCell ref="A177:A181"/>
    <mergeCell ref="B177:B181"/>
    <mergeCell ref="A183:A187"/>
    <mergeCell ref="B183:B187"/>
    <mergeCell ref="A189:A193"/>
    <mergeCell ref="B189:B193"/>
    <mergeCell ref="A159:A163"/>
    <mergeCell ref="B159:B163"/>
    <mergeCell ref="A165:A169"/>
    <mergeCell ref="B165:B169"/>
    <mergeCell ref="A171:A175"/>
    <mergeCell ref="B171:B175"/>
    <mergeCell ref="A141:A145"/>
    <mergeCell ref="B141:B145"/>
    <mergeCell ref="A147:A151"/>
    <mergeCell ref="B147:B151"/>
    <mergeCell ref="A153:A157"/>
    <mergeCell ref="B153:B157"/>
    <mergeCell ref="A123:A127"/>
    <mergeCell ref="B123:B127"/>
    <mergeCell ref="A129:A133"/>
    <mergeCell ref="B129:B133"/>
    <mergeCell ref="A135:A139"/>
    <mergeCell ref="B135:B139"/>
    <mergeCell ref="A105:A109"/>
    <mergeCell ref="B105:B109"/>
    <mergeCell ref="A111:A115"/>
    <mergeCell ref="B111:B115"/>
    <mergeCell ref="A117:A121"/>
    <mergeCell ref="B117:B121"/>
    <mergeCell ref="A87:A91"/>
    <mergeCell ref="B87:B91"/>
    <mergeCell ref="A93:A97"/>
    <mergeCell ref="B93:B97"/>
    <mergeCell ref="A99:A103"/>
    <mergeCell ref="B99:B103"/>
    <mergeCell ref="A75:A79"/>
    <mergeCell ref="B75:B79"/>
    <mergeCell ref="A81:A85"/>
    <mergeCell ref="B81:B85"/>
    <mergeCell ref="A51:A55"/>
    <mergeCell ref="B51:B55"/>
    <mergeCell ref="A57:A61"/>
    <mergeCell ref="B57:B61"/>
    <mergeCell ref="A63:A67"/>
    <mergeCell ref="B63:B67"/>
    <mergeCell ref="A45:A49"/>
    <mergeCell ref="B45:B49"/>
    <mergeCell ref="A19:A23"/>
    <mergeCell ref="B19:B23"/>
    <mergeCell ref="A25:A29"/>
    <mergeCell ref="B25:B29"/>
    <mergeCell ref="A31:A35"/>
    <mergeCell ref="B31:B35"/>
    <mergeCell ref="A69:A73"/>
    <mergeCell ref="B69:B73"/>
    <mergeCell ref="B24:C24"/>
    <mergeCell ref="A2:A5"/>
    <mergeCell ref="B2:B5"/>
    <mergeCell ref="A7:A11"/>
    <mergeCell ref="B7:B11"/>
    <mergeCell ref="A13:A17"/>
    <mergeCell ref="B13:B17"/>
    <mergeCell ref="A37:A41"/>
    <mergeCell ref="B37:B41"/>
    <mergeCell ref="A43:A44"/>
    <mergeCell ref="B43:B44"/>
    <mergeCell ref="B6:C6"/>
    <mergeCell ref="B12:C12"/>
    <mergeCell ref="B18:C18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9"/>
  <sheetViews>
    <sheetView workbookViewId="0">
      <selection activeCell="D13" sqref="D13"/>
    </sheetView>
  </sheetViews>
  <sheetFormatPr defaultRowHeight="15" x14ac:dyDescent="0.25"/>
  <cols>
    <col min="1" max="1" width="22" customWidth="1"/>
  </cols>
  <sheetData>
    <row r="2" spans="1:16" x14ac:dyDescent="0.25">
      <c r="A2" s="60" t="s">
        <v>199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5" spans="1:16" x14ac:dyDescent="0.25">
      <c r="A5" s="1" t="s">
        <v>0</v>
      </c>
      <c r="B5" s="73" t="s">
        <v>2</v>
      </c>
      <c r="C5" s="73" t="s">
        <v>3</v>
      </c>
      <c r="D5" s="73" t="s">
        <v>4</v>
      </c>
      <c r="E5" s="73" t="s">
        <v>5</v>
      </c>
      <c r="F5" s="73" t="s">
        <v>6</v>
      </c>
      <c r="G5" s="73" t="s">
        <v>7</v>
      </c>
      <c r="H5" s="73" t="s">
        <v>8</v>
      </c>
      <c r="I5" s="73" t="s">
        <v>9</v>
      </c>
      <c r="J5" s="73" t="s">
        <v>10</v>
      </c>
      <c r="K5" s="73" t="s">
        <v>11</v>
      </c>
      <c r="L5" s="73" t="s">
        <v>12</v>
      </c>
      <c r="M5" s="73" t="s">
        <v>13</v>
      </c>
      <c r="N5" s="73" t="s">
        <v>79</v>
      </c>
      <c r="O5" s="73" t="s">
        <v>80</v>
      </c>
      <c r="P5" s="73" t="s">
        <v>81</v>
      </c>
    </row>
    <row r="6" spans="1:16" x14ac:dyDescent="0.25">
      <c r="A6" s="30" t="s">
        <v>14</v>
      </c>
      <c r="B6" s="64"/>
      <c r="C6" s="64"/>
      <c r="D6" s="64"/>
      <c r="E6" s="64"/>
      <c r="F6" s="64"/>
      <c r="G6" s="64"/>
      <c r="H6" s="64"/>
      <c r="I6" s="64">
        <v>1</v>
      </c>
      <c r="J6" s="64"/>
      <c r="K6" s="64">
        <v>3</v>
      </c>
      <c r="L6" s="64"/>
      <c r="M6" s="64">
        <v>2.5</v>
      </c>
      <c r="N6" s="64"/>
      <c r="O6" s="64"/>
      <c r="P6" s="64">
        <v>3</v>
      </c>
    </row>
    <row r="7" spans="1:16" x14ac:dyDescent="0.25">
      <c r="A7" s="30" t="s">
        <v>15</v>
      </c>
      <c r="B7" s="64">
        <v>3</v>
      </c>
      <c r="C7" s="64">
        <v>1</v>
      </c>
      <c r="D7" s="64">
        <v>1</v>
      </c>
      <c r="E7" s="64"/>
      <c r="F7" s="64"/>
      <c r="G7" s="64"/>
      <c r="H7" s="64"/>
      <c r="I7" s="64"/>
      <c r="J7" s="64">
        <v>1</v>
      </c>
      <c r="K7" s="64"/>
      <c r="L7" s="64"/>
      <c r="M7" s="64"/>
      <c r="N7" s="64">
        <v>1</v>
      </c>
      <c r="O7" s="64"/>
      <c r="P7" s="64"/>
    </row>
    <row r="8" spans="1:16" ht="15.75" x14ac:dyDescent="0.25">
      <c r="A8" s="32" t="s">
        <v>16</v>
      </c>
      <c r="B8" s="63">
        <f>AVERAGE(B3:B7)</f>
        <v>3</v>
      </c>
      <c r="C8" s="63">
        <f t="shared" ref="C8:N9" si="0">AVERAGE(C3:C7)</f>
        <v>1</v>
      </c>
      <c r="D8" s="63">
        <f t="shared" si="0"/>
        <v>1</v>
      </c>
      <c r="E8" s="63"/>
      <c r="F8" s="63"/>
      <c r="G8" s="63"/>
      <c r="H8" s="63"/>
      <c r="I8" s="63"/>
      <c r="J8" s="63">
        <f t="shared" si="0"/>
        <v>1</v>
      </c>
      <c r="K8" s="63"/>
      <c r="L8" s="63"/>
      <c r="M8" s="63"/>
      <c r="N8" s="63">
        <f t="shared" si="0"/>
        <v>1</v>
      </c>
      <c r="O8" s="63"/>
      <c r="P8" s="63"/>
    </row>
    <row r="9" spans="1:16" x14ac:dyDescent="0.25">
      <c r="A9" s="32" t="s">
        <v>17</v>
      </c>
      <c r="B9" s="64">
        <v>3</v>
      </c>
      <c r="C9" s="64">
        <v>1</v>
      </c>
      <c r="D9" s="64">
        <v>1</v>
      </c>
      <c r="E9" s="64"/>
      <c r="F9" s="64"/>
      <c r="G9" s="64"/>
      <c r="H9" s="64"/>
      <c r="I9" s="64"/>
      <c r="J9" s="64"/>
      <c r="K9" s="64"/>
      <c r="L9" s="64"/>
      <c r="M9" s="64"/>
      <c r="N9" s="64">
        <v>1</v>
      </c>
      <c r="O9" s="64"/>
      <c r="P9" s="64"/>
    </row>
    <row r="10" spans="1:16" x14ac:dyDescent="0.25">
      <c r="A10" s="32" t="s">
        <v>18</v>
      </c>
      <c r="B10" s="64">
        <v>3</v>
      </c>
      <c r="C10" s="64">
        <v>2</v>
      </c>
      <c r="D10" s="64">
        <v>2</v>
      </c>
      <c r="E10" s="64"/>
      <c r="F10" s="64"/>
      <c r="G10" s="64"/>
      <c r="H10" s="64"/>
      <c r="I10" s="64"/>
      <c r="J10" s="64"/>
      <c r="K10" s="64"/>
      <c r="L10" s="64"/>
      <c r="M10" s="64"/>
      <c r="N10" s="64">
        <v>3</v>
      </c>
      <c r="O10" s="64">
        <v>2</v>
      </c>
      <c r="P10" s="64"/>
    </row>
    <row r="11" spans="1:16" x14ac:dyDescent="0.25">
      <c r="A11" s="32" t="s">
        <v>19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</row>
    <row r="12" spans="1:16" x14ac:dyDescent="0.25">
      <c r="A12" s="32" t="s">
        <v>20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</row>
    <row r="13" spans="1:16" x14ac:dyDescent="0.25">
      <c r="A13" s="32" t="s">
        <v>21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</row>
    <row r="14" spans="1:16" x14ac:dyDescent="0.25">
      <c r="A14" s="32" t="s">
        <v>22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</row>
    <row r="15" spans="1:16" x14ac:dyDescent="0.25">
      <c r="A15" s="32" t="s">
        <v>23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16" x14ac:dyDescent="0.25">
      <c r="A16" s="32" t="s">
        <v>24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</row>
    <row r="17" spans="1:16" x14ac:dyDescent="0.25">
      <c r="A17" s="32" t="s">
        <v>25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</row>
    <row r="18" spans="1:16" x14ac:dyDescent="0.25">
      <c r="A18" s="32" t="s">
        <v>26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</row>
    <row r="19" spans="1:16" x14ac:dyDescent="0.25">
      <c r="A19" s="32" t="s">
        <v>27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</row>
    <row r="20" spans="1:16" x14ac:dyDescent="0.25">
      <c r="A20" s="32" t="s">
        <v>28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x14ac:dyDescent="0.25">
      <c r="A21" s="32" t="s">
        <v>29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x14ac:dyDescent="0.25">
      <c r="A22" s="30" t="s">
        <v>32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</row>
    <row r="23" spans="1:16" x14ac:dyDescent="0.25">
      <c r="A23" s="32" t="s">
        <v>33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1:16" x14ac:dyDescent="0.25">
      <c r="A24" s="32" t="s">
        <v>34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</row>
    <row r="25" spans="1:16" x14ac:dyDescent="0.25">
      <c r="A25" s="32" t="s">
        <v>35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</row>
    <row r="26" spans="1:16" x14ac:dyDescent="0.25">
      <c r="A26" s="32" t="s">
        <v>36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</row>
    <row r="27" spans="1:16" x14ac:dyDescent="0.25">
      <c r="A27" s="32" t="s">
        <v>37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</row>
    <row r="28" spans="1:16" x14ac:dyDescent="0.25">
      <c r="A28" s="32" t="s">
        <v>38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</row>
    <row r="29" spans="1:16" x14ac:dyDescent="0.25">
      <c r="A29" s="32" t="s">
        <v>39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</row>
    <row r="30" spans="1:16" x14ac:dyDescent="0.25">
      <c r="A30" s="32" t="s">
        <v>40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</row>
    <row r="31" spans="1:16" x14ac:dyDescent="0.25">
      <c r="A31" s="32" t="s">
        <v>41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</row>
    <row r="32" spans="1:16" x14ac:dyDescent="0.25">
      <c r="A32" s="32" t="s">
        <v>42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</row>
    <row r="33" spans="1:16" x14ac:dyDescent="0.25">
      <c r="A33" s="32" t="s">
        <v>43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</row>
    <row r="34" spans="1:16" x14ac:dyDescent="0.25">
      <c r="A34" s="32" t="s">
        <v>44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</row>
    <row r="35" spans="1:16" x14ac:dyDescent="0.25">
      <c r="A35" s="32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1:16" x14ac:dyDescent="0.25">
      <c r="A36" s="32" t="s">
        <v>46</v>
      </c>
    </row>
    <row r="37" spans="1:16" x14ac:dyDescent="0.25">
      <c r="A37" s="32" t="s">
        <v>47</v>
      </c>
    </row>
    <row r="38" spans="1:16" x14ac:dyDescent="0.25">
      <c r="A38" s="32" t="s">
        <v>48</v>
      </c>
    </row>
    <row r="39" spans="1:16" x14ac:dyDescent="0.25">
      <c r="A39" s="30"/>
    </row>
    <row r="40" spans="1:16" x14ac:dyDescent="0.25">
      <c r="A40" s="30"/>
    </row>
    <row r="41" spans="1:16" x14ac:dyDescent="0.25">
      <c r="A41" s="30"/>
    </row>
    <row r="42" spans="1:16" x14ac:dyDescent="0.25">
      <c r="A42" s="30"/>
    </row>
    <row r="43" spans="1:16" x14ac:dyDescent="0.25">
      <c r="A43" s="30"/>
    </row>
    <row r="44" spans="1:16" x14ac:dyDescent="0.25">
      <c r="A44" s="30"/>
    </row>
    <row r="45" spans="1:16" x14ac:dyDescent="0.25">
      <c r="A45" s="30"/>
    </row>
    <row r="46" spans="1:16" x14ac:dyDescent="0.25">
      <c r="A46" s="30"/>
    </row>
    <row r="47" spans="1:16" x14ac:dyDescent="0.25">
      <c r="A47" s="30"/>
    </row>
    <row r="48" spans="1:16" x14ac:dyDescent="0.25">
      <c r="A48" s="30"/>
    </row>
    <row r="49" spans="1:1" x14ac:dyDescent="0.25">
      <c r="A49" s="30"/>
    </row>
    <row r="50" spans="1:1" x14ac:dyDescent="0.25">
      <c r="A50" s="30"/>
    </row>
    <row r="51" spans="1:1" x14ac:dyDescent="0.25">
      <c r="A51" s="30"/>
    </row>
    <row r="52" spans="1:1" x14ac:dyDescent="0.25">
      <c r="A52" s="30"/>
    </row>
    <row r="53" spans="1:1" x14ac:dyDescent="0.25">
      <c r="A53" s="30"/>
    </row>
    <row r="54" spans="1:1" x14ac:dyDescent="0.25">
      <c r="A54" s="30"/>
    </row>
    <row r="55" spans="1:1" x14ac:dyDescent="0.25">
      <c r="A55" s="30"/>
    </row>
    <row r="56" spans="1:1" x14ac:dyDescent="0.25">
      <c r="A56" s="30"/>
    </row>
    <row r="57" spans="1:1" x14ac:dyDescent="0.25">
      <c r="A57" s="30"/>
    </row>
    <row r="58" spans="1:1" x14ac:dyDescent="0.25">
      <c r="A58" s="30"/>
    </row>
    <row r="59" spans="1:1" x14ac:dyDescent="0.25">
      <c r="A59" s="30"/>
    </row>
    <row r="60" spans="1:1" x14ac:dyDescent="0.25">
      <c r="A60" s="30"/>
    </row>
    <row r="61" spans="1:1" x14ac:dyDescent="0.25">
      <c r="A61" s="30"/>
    </row>
    <row r="62" spans="1:1" x14ac:dyDescent="0.25">
      <c r="A62" s="30"/>
    </row>
    <row r="63" spans="1:1" x14ac:dyDescent="0.25">
      <c r="A63" s="30"/>
    </row>
    <row r="64" spans="1:1" x14ac:dyDescent="0.25">
      <c r="A64" s="30"/>
    </row>
    <row r="65" spans="1:1" x14ac:dyDescent="0.25">
      <c r="A65" s="30"/>
    </row>
    <row r="66" spans="1:1" x14ac:dyDescent="0.25">
      <c r="A66" s="30"/>
    </row>
    <row r="67" spans="1:1" x14ac:dyDescent="0.25">
      <c r="A67" s="30"/>
    </row>
    <row r="68" spans="1:1" x14ac:dyDescent="0.25">
      <c r="A68" s="30"/>
    </row>
    <row r="69" spans="1:1" x14ac:dyDescent="0.25">
      <c r="A69" s="30"/>
    </row>
  </sheetData>
  <mergeCells count="1">
    <mergeCell ref="A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8"/>
  <sheetViews>
    <sheetView zoomScale="85" zoomScaleNormal="85" workbookViewId="0">
      <selection activeCell="G24" sqref="G24"/>
    </sheetView>
  </sheetViews>
  <sheetFormatPr defaultRowHeight="15.75" x14ac:dyDescent="0.25"/>
  <cols>
    <col min="1" max="1" width="14.28515625" style="46" customWidth="1"/>
    <col min="2" max="2" width="15" style="46" customWidth="1"/>
    <col min="3" max="3" width="14.5703125" style="46" customWidth="1"/>
    <col min="4" max="16384" width="9.140625" style="46"/>
  </cols>
  <sheetData>
    <row r="2" spans="1:18" x14ac:dyDescent="0.25">
      <c r="B2" s="82" t="s">
        <v>200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5" spans="1:18" ht="45.75" customHeight="1" x14ac:dyDescent="0.25">
      <c r="A5" s="74" t="s">
        <v>0</v>
      </c>
      <c r="B5" s="81" t="s">
        <v>0</v>
      </c>
      <c r="C5" s="81" t="s">
        <v>101</v>
      </c>
      <c r="D5" s="75" t="s">
        <v>2</v>
      </c>
      <c r="E5" s="75" t="s">
        <v>3</v>
      </c>
      <c r="F5" s="75" t="s">
        <v>4</v>
      </c>
      <c r="G5" s="75" t="s">
        <v>5</v>
      </c>
      <c r="H5" s="75" t="s">
        <v>6</v>
      </c>
      <c r="I5" s="75" t="s">
        <v>7</v>
      </c>
      <c r="J5" s="75" t="s">
        <v>8</v>
      </c>
      <c r="K5" s="75" t="s">
        <v>9</v>
      </c>
      <c r="L5" s="75" t="s">
        <v>10</v>
      </c>
      <c r="M5" s="75" t="s">
        <v>11</v>
      </c>
      <c r="N5" s="75" t="s">
        <v>12</v>
      </c>
      <c r="O5" s="75" t="s">
        <v>13</v>
      </c>
      <c r="P5" s="75" t="s">
        <v>79</v>
      </c>
      <c r="Q5" s="75" t="s">
        <v>80</v>
      </c>
      <c r="R5" s="75" t="s">
        <v>81</v>
      </c>
    </row>
    <row r="6" spans="1:18" x14ac:dyDescent="0.25">
      <c r="A6" s="76" t="s">
        <v>14</v>
      </c>
      <c r="B6" s="79" t="s">
        <v>14</v>
      </c>
      <c r="C6" s="79">
        <v>2.8</v>
      </c>
      <c r="D6" s="80"/>
      <c r="E6" s="80"/>
      <c r="F6" s="80"/>
      <c r="G6" s="80"/>
      <c r="H6" s="80"/>
      <c r="I6" s="80"/>
      <c r="J6" s="80"/>
      <c r="K6" s="80">
        <f>$C$6*AVERAGE!I6/3</f>
        <v>0.93333333333333324</v>
      </c>
      <c r="L6" s="80"/>
      <c r="M6" s="80">
        <f>$C$6*AVERAGE!K6/3</f>
        <v>2.7999999999999994</v>
      </c>
      <c r="N6" s="80"/>
      <c r="O6" s="80">
        <f>$C$6*AVERAGE!M6/3</f>
        <v>2.3333333333333335</v>
      </c>
      <c r="P6" s="80"/>
      <c r="Q6" s="80"/>
      <c r="R6" s="80">
        <f>$C$6*AVERAGE!P6/3</f>
        <v>2.7999999999999994</v>
      </c>
    </row>
    <row r="7" spans="1:18" x14ac:dyDescent="0.25">
      <c r="A7" s="76" t="s">
        <v>15</v>
      </c>
      <c r="B7" s="79" t="s">
        <v>15</v>
      </c>
      <c r="C7" s="79">
        <v>2</v>
      </c>
      <c r="D7" s="80">
        <f>$C$6*AVERAGE!B7/3</f>
        <v>2.7999999999999994</v>
      </c>
      <c r="E7" s="80">
        <f>$C$6*AVERAGE!C7/3</f>
        <v>0.93333333333333324</v>
      </c>
      <c r="F7" s="80">
        <f>$C$6*AVERAGE!D7/3</f>
        <v>0.93333333333333324</v>
      </c>
      <c r="G7" s="80"/>
      <c r="H7" s="80"/>
      <c r="I7" s="80"/>
      <c r="J7" s="80"/>
      <c r="K7" s="80"/>
      <c r="L7" s="80">
        <f>$C$6*AVERAGE!J7/3</f>
        <v>0.93333333333333324</v>
      </c>
      <c r="M7" s="80"/>
      <c r="N7" s="80"/>
      <c r="O7" s="80"/>
      <c r="P7" s="80">
        <f>$C$6*AVERAGE!N7/3</f>
        <v>0.93333333333333324</v>
      </c>
      <c r="Q7" s="80"/>
      <c r="R7" s="80"/>
    </row>
    <row r="8" spans="1:18" x14ac:dyDescent="0.25">
      <c r="A8" s="76" t="s">
        <v>16</v>
      </c>
      <c r="B8" s="79" t="s">
        <v>16</v>
      </c>
      <c r="C8" s="79">
        <v>2.25</v>
      </c>
      <c r="D8" s="80">
        <f>$C$6*AVERAGE!B8/3</f>
        <v>2.7999999999999994</v>
      </c>
      <c r="E8" s="80">
        <f>$C$6*AVERAGE!C8/3</f>
        <v>0.93333333333333324</v>
      </c>
      <c r="F8" s="80">
        <f>$C$6*AVERAGE!D8/3</f>
        <v>0.93333333333333324</v>
      </c>
      <c r="G8" s="80"/>
      <c r="H8" s="80"/>
      <c r="I8" s="80"/>
      <c r="J8" s="80"/>
      <c r="K8" s="80"/>
      <c r="L8" s="80">
        <f>$C$6*AVERAGE!J8/3</f>
        <v>0.93333333333333324</v>
      </c>
      <c r="M8" s="80"/>
      <c r="N8" s="80"/>
      <c r="O8" s="80"/>
      <c r="P8" s="80">
        <f>$C$6*AVERAGE!N8/3</f>
        <v>0.93333333333333324</v>
      </c>
      <c r="Q8" s="80"/>
      <c r="R8" s="80"/>
    </row>
    <row r="9" spans="1:18" x14ac:dyDescent="0.25">
      <c r="A9" s="76" t="s">
        <v>17</v>
      </c>
      <c r="B9" s="79" t="s">
        <v>17</v>
      </c>
      <c r="C9" s="79">
        <v>1.8</v>
      </c>
      <c r="D9" s="80">
        <f>$C$6*AVERAGE!B9/3</f>
        <v>2.7999999999999994</v>
      </c>
      <c r="E9" s="80">
        <f>$C$6*AVERAGE!C9/3</f>
        <v>0.93333333333333324</v>
      </c>
      <c r="F9" s="80">
        <f>$C$6*AVERAGE!D9/3</f>
        <v>0.93333333333333324</v>
      </c>
      <c r="G9" s="80"/>
      <c r="H9" s="80"/>
      <c r="I9" s="80"/>
      <c r="J9" s="80"/>
      <c r="K9" s="80"/>
      <c r="L9" s="80"/>
      <c r="M9" s="80"/>
      <c r="N9" s="80"/>
      <c r="O9" s="80"/>
      <c r="P9" s="80">
        <f>$C$6*AVERAGE!N9/3</f>
        <v>0.93333333333333324</v>
      </c>
      <c r="Q9" s="80"/>
      <c r="R9" s="80"/>
    </row>
    <row r="10" spans="1:18" x14ac:dyDescent="0.25">
      <c r="A10" s="76" t="s">
        <v>18</v>
      </c>
      <c r="B10" s="79" t="s">
        <v>18</v>
      </c>
      <c r="C10" s="79">
        <v>1.95</v>
      </c>
      <c r="D10" s="80">
        <f>$C$6*AVERAGE!B10/3</f>
        <v>2.7999999999999994</v>
      </c>
      <c r="E10" s="80">
        <f>$C$6*AVERAGE!C10/3</f>
        <v>1.8666666666666665</v>
      </c>
      <c r="F10" s="80">
        <f>$C$6*AVERAGE!D10/3</f>
        <v>1.8666666666666665</v>
      </c>
      <c r="G10" s="80"/>
      <c r="H10" s="80"/>
      <c r="I10" s="80"/>
      <c r="J10" s="80"/>
      <c r="K10" s="80"/>
      <c r="L10" s="80"/>
      <c r="M10" s="80"/>
      <c r="N10" s="80"/>
      <c r="O10" s="80"/>
      <c r="P10" s="80">
        <f>$C$6*AVERAGE!N10/3</f>
        <v>2.7999999999999994</v>
      </c>
      <c r="Q10" s="80">
        <f>$C$6*AVERAGE!O10/3</f>
        <v>1.8666666666666665</v>
      </c>
      <c r="R10" s="80"/>
    </row>
    <row r="11" spans="1:18" x14ac:dyDescent="0.25">
      <c r="A11" s="76" t="s">
        <v>19</v>
      </c>
      <c r="B11" s="79" t="s">
        <v>19</v>
      </c>
      <c r="C11" s="79">
        <v>1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spans="1:18" x14ac:dyDescent="0.25">
      <c r="A12" s="76" t="s">
        <v>20</v>
      </c>
      <c r="B12" s="79" t="s">
        <v>20</v>
      </c>
      <c r="C12" s="79">
        <v>1.2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spans="1:18" ht="19.5" customHeight="1" x14ac:dyDescent="0.25">
      <c r="A13" s="76" t="s">
        <v>21</v>
      </c>
      <c r="B13" s="79" t="s">
        <v>21</v>
      </c>
      <c r="C13" s="79">
        <v>2.2999999999999998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spans="1:18" x14ac:dyDescent="0.25">
      <c r="A14" s="76" t="s">
        <v>22</v>
      </c>
      <c r="B14" s="79" t="s">
        <v>22</v>
      </c>
      <c r="C14" s="79">
        <v>2.5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spans="1:18" ht="15.75" customHeight="1" x14ac:dyDescent="0.25">
      <c r="A15" s="76" t="s">
        <v>23</v>
      </c>
      <c r="B15" s="79" t="s">
        <v>23</v>
      </c>
      <c r="C15" s="79">
        <v>3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spans="1:18" x14ac:dyDescent="0.25">
      <c r="A16" s="76" t="s">
        <v>24</v>
      </c>
      <c r="B16" s="79" t="s">
        <v>24</v>
      </c>
      <c r="C16" s="79">
        <v>1.9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spans="1:18" ht="13.5" customHeight="1" x14ac:dyDescent="0.25">
      <c r="A17" s="76" t="s">
        <v>25</v>
      </c>
      <c r="B17" s="79" t="s">
        <v>25</v>
      </c>
      <c r="C17" s="79">
        <v>2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spans="1:18" x14ac:dyDescent="0.25">
      <c r="A18" s="76" t="s">
        <v>26</v>
      </c>
      <c r="B18" s="79" t="s">
        <v>26</v>
      </c>
      <c r="C18" s="79">
        <v>1.75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spans="1:18" x14ac:dyDescent="0.25">
      <c r="A19" s="76" t="s">
        <v>27</v>
      </c>
      <c r="B19" s="79" t="s">
        <v>27</v>
      </c>
      <c r="C19" s="79">
        <v>1.8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  <row r="20" spans="1:18" ht="15.75" customHeight="1" x14ac:dyDescent="0.25">
      <c r="A20" s="76" t="s">
        <v>28</v>
      </c>
      <c r="B20" s="79" t="s">
        <v>28</v>
      </c>
      <c r="C20" s="79">
        <v>1.5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</row>
    <row r="21" spans="1:18" ht="15.75" customHeight="1" x14ac:dyDescent="0.25">
      <c r="A21" s="76" t="s">
        <v>29</v>
      </c>
      <c r="B21" s="79" t="s">
        <v>29</v>
      </c>
      <c r="C21" s="79">
        <v>1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</row>
    <row r="22" spans="1:18" ht="15.75" customHeight="1" x14ac:dyDescent="0.25">
      <c r="A22" s="76" t="s">
        <v>30</v>
      </c>
      <c r="B22" s="79" t="s">
        <v>32</v>
      </c>
      <c r="C22" s="79">
        <v>1.2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</row>
    <row r="23" spans="1:18" ht="15" customHeight="1" x14ac:dyDescent="0.25">
      <c r="A23" s="76" t="s">
        <v>31</v>
      </c>
      <c r="B23" s="79" t="s">
        <v>33</v>
      </c>
      <c r="C23" s="79">
        <v>2.2999999999999998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</row>
    <row r="24" spans="1:18" ht="24.75" customHeight="1" x14ac:dyDescent="0.25">
      <c r="A24" s="76" t="s">
        <v>32</v>
      </c>
      <c r="B24" s="79" t="s">
        <v>34</v>
      </c>
      <c r="C24" s="79">
        <v>2.5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</row>
    <row r="25" spans="1:18" ht="24.75" customHeight="1" x14ac:dyDescent="0.25">
      <c r="A25" s="76" t="s">
        <v>33</v>
      </c>
      <c r="B25" s="79" t="s">
        <v>35</v>
      </c>
      <c r="C25" s="79">
        <v>3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</row>
    <row r="26" spans="1:18" ht="24.75" customHeight="1" x14ac:dyDescent="0.25">
      <c r="A26" s="76" t="s">
        <v>34</v>
      </c>
      <c r="B26" s="79" t="s">
        <v>36</v>
      </c>
      <c r="C26" s="79">
        <v>1.9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</row>
    <row r="27" spans="1:18" x14ac:dyDescent="0.25">
      <c r="A27" s="76" t="s">
        <v>35</v>
      </c>
      <c r="B27" s="79" t="s">
        <v>37</v>
      </c>
      <c r="C27" s="79">
        <v>2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</row>
    <row r="28" spans="1:18" x14ac:dyDescent="0.25">
      <c r="A28" s="76" t="s">
        <v>36</v>
      </c>
      <c r="B28" s="79" t="s">
        <v>38</v>
      </c>
      <c r="C28" s="79">
        <v>1.75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</row>
    <row r="29" spans="1:18" x14ac:dyDescent="0.25">
      <c r="A29" s="76" t="s">
        <v>37</v>
      </c>
      <c r="B29" s="79" t="s">
        <v>39</v>
      </c>
      <c r="C29" s="79">
        <v>1.8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</row>
    <row r="30" spans="1:18" ht="15" customHeight="1" x14ac:dyDescent="0.25">
      <c r="A30" s="76" t="s">
        <v>38</v>
      </c>
      <c r="B30" s="79" t="s">
        <v>40</v>
      </c>
      <c r="C30" s="79">
        <v>1.5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</row>
    <row r="31" spans="1:18" ht="15" customHeight="1" x14ac:dyDescent="0.25">
      <c r="A31" s="76" t="s">
        <v>39</v>
      </c>
      <c r="B31" s="79" t="s">
        <v>41</v>
      </c>
      <c r="C31" s="79">
        <v>1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</row>
    <row r="32" spans="1:18" ht="22.5" customHeight="1" x14ac:dyDescent="0.25">
      <c r="A32" s="76" t="s">
        <v>40</v>
      </c>
      <c r="B32" s="79" t="s">
        <v>42</v>
      </c>
      <c r="C32" s="79">
        <v>1.2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</row>
    <row r="33" spans="1:18" x14ac:dyDescent="0.25">
      <c r="A33" s="76" t="s">
        <v>41</v>
      </c>
      <c r="B33" s="79" t="s">
        <v>43</v>
      </c>
      <c r="C33" s="79">
        <v>2.2999999999999998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</row>
    <row r="34" spans="1:18" x14ac:dyDescent="0.25">
      <c r="A34" s="76" t="s">
        <v>42</v>
      </c>
      <c r="B34" s="79" t="s">
        <v>44</v>
      </c>
      <c r="C34" s="79">
        <v>2.5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</row>
    <row r="35" spans="1:18" x14ac:dyDescent="0.25">
      <c r="A35" s="76" t="s">
        <v>43</v>
      </c>
      <c r="B35" s="79" t="s">
        <v>45</v>
      </c>
      <c r="C35" s="79">
        <v>3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</row>
    <row r="36" spans="1:18" x14ac:dyDescent="0.25">
      <c r="A36" s="76" t="s">
        <v>44</v>
      </c>
      <c r="B36" s="79" t="s">
        <v>46</v>
      </c>
      <c r="C36" s="79">
        <v>1.9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</row>
    <row r="37" spans="1:18" x14ac:dyDescent="0.25">
      <c r="A37" s="76" t="s">
        <v>45</v>
      </c>
      <c r="B37" s="79" t="s">
        <v>47</v>
      </c>
      <c r="C37" s="79">
        <v>2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</row>
    <row r="38" spans="1:18" x14ac:dyDescent="0.25">
      <c r="A38" s="76" t="s">
        <v>46</v>
      </c>
      <c r="B38" s="79" t="s">
        <v>48</v>
      </c>
      <c r="C38" s="79">
        <v>1.75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</row>
    <row r="39" spans="1:18" ht="15.75" customHeight="1" x14ac:dyDescent="0.25">
      <c r="A39" s="76" t="s">
        <v>47</v>
      </c>
      <c r="B39" s="79"/>
      <c r="C39" s="79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</row>
    <row r="40" spans="1:18" ht="20.25" customHeight="1" x14ac:dyDescent="0.25">
      <c r="A40" s="76" t="s">
        <v>48</v>
      </c>
      <c r="B40" s="79"/>
      <c r="C40" s="79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</row>
    <row r="41" spans="1:18" x14ac:dyDescent="0.25">
      <c r="A41" s="76" t="s">
        <v>49</v>
      </c>
      <c r="B41" s="79"/>
      <c r="C41" s="79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</row>
    <row r="42" spans="1:18" x14ac:dyDescent="0.25">
      <c r="A42" s="76" t="s">
        <v>50</v>
      </c>
      <c r="B42" s="79"/>
      <c r="C42" s="79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</row>
    <row r="43" spans="1:18" x14ac:dyDescent="0.25">
      <c r="A43" s="76" t="s">
        <v>51</v>
      </c>
      <c r="B43" s="79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</row>
    <row r="44" spans="1:18" x14ac:dyDescent="0.25">
      <c r="A44" s="76" t="s">
        <v>52</v>
      </c>
      <c r="B44" s="79"/>
      <c r="C44" s="79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</row>
    <row r="45" spans="1:18" x14ac:dyDescent="0.25">
      <c r="A45" s="76" t="s">
        <v>53</v>
      </c>
      <c r="B45" s="79"/>
      <c r="C45" s="79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</row>
    <row r="46" spans="1:18" ht="14.25" customHeight="1" x14ac:dyDescent="0.25">
      <c r="A46" s="76" t="s">
        <v>54</v>
      </c>
      <c r="B46" s="79"/>
      <c r="C46" s="79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</row>
    <row r="47" spans="1:18" ht="16.5" customHeight="1" x14ac:dyDescent="0.25">
      <c r="A47" s="76" t="s">
        <v>55</v>
      </c>
      <c r="B47" s="79"/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</row>
    <row r="48" spans="1:18" x14ac:dyDescent="0.25">
      <c r="A48" s="76" t="s">
        <v>56</v>
      </c>
      <c r="B48" s="79"/>
      <c r="C48" s="79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</row>
    <row r="49" spans="1:18" x14ac:dyDescent="0.25">
      <c r="A49" s="76" t="s">
        <v>57</v>
      </c>
      <c r="B49" s="79"/>
      <c r="C49" s="79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</row>
    <row r="50" spans="1:18" x14ac:dyDescent="0.25">
      <c r="A50" s="76" t="s">
        <v>58</v>
      </c>
      <c r="B50" s="79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</row>
    <row r="51" spans="1:18" x14ac:dyDescent="0.25">
      <c r="A51" s="76" t="s">
        <v>59</v>
      </c>
      <c r="B51" s="79"/>
      <c r="C51" s="79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</row>
    <row r="52" spans="1:18" x14ac:dyDescent="0.25">
      <c r="A52" s="76" t="s">
        <v>60</v>
      </c>
      <c r="B52" s="79"/>
      <c r="C52" s="79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</row>
    <row r="53" spans="1:18" x14ac:dyDescent="0.25">
      <c r="A53" s="76" t="s">
        <v>61</v>
      </c>
      <c r="B53" s="79"/>
      <c r="C53" s="79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</row>
    <row r="54" spans="1:18" x14ac:dyDescent="0.25">
      <c r="A54" s="76" t="s">
        <v>62</v>
      </c>
      <c r="B54" s="79"/>
      <c r="C54" s="79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</row>
    <row r="55" spans="1:18" ht="15" customHeight="1" x14ac:dyDescent="0.25">
      <c r="A55" s="76" t="s">
        <v>63</v>
      </c>
      <c r="B55" s="79"/>
      <c r="C55" s="79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</row>
    <row r="56" spans="1:18" ht="15.75" customHeight="1" x14ac:dyDescent="0.25">
      <c r="A56" s="76" t="s">
        <v>64</v>
      </c>
      <c r="B56" s="79"/>
      <c r="C56" s="79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</row>
    <row r="57" spans="1:18" ht="15" customHeight="1" x14ac:dyDescent="0.25">
      <c r="A57" s="76" t="s">
        <v>65</v>
      </c>
      <c r="B57" s="79"/>
      <c r="C57" s="79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</row>
    <row r="58" spans="1:18" ht="25.5" customHeight="1" x14ac:dyDescent="0.25">
      <c r="A58" s="76" t="s">
        <v>66</v>
      </c>
      <c r="B58" s="79"/>
      <c r="C58" s="79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</row>
    <row r="59" spans="1:18" x14ac:dyDescent="0.25">
      <c r="A59" s="76" t="s">
        <v>67</v>
      </c>
      <c r="B59" s="79"/>
      <c r="C59" s="79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</row>
    <row r="60" spans="1:18" x14ac:dyDescent="0.25">
      <c r="A60" s="76" t="s">
        <v>68</v>
      </c>
      <c r="B60" s="79"/>
      <c r="C60" s="79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</row>
    <row r="61" spans="1:18" x14ac:dyDescent="0.25">
      <c r="A61" s="76" t="s">
        <v>69</v>
      </c>
      <c r="B61" s="79"/>
      <c r="C61" s="79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</row>
    <row r="62" spans="1:18" ht="12.75" customHeight="1" x14ac:dyDescent="0.25">
      <c r="A62" s="76" t="s">
        <v>70</v>
      </c>
      <c r="B62" s="79"/>
      <c r="C62" s="79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</row>
    <row r="63" spans="1:18" x14ac:dyDescent="0.25">
      <c r="A63" s="76" t="s">
        <v>71</v>
      </c>
      <c r="B63" s="79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</row>
    <row r="64" spans="1:18" x14ac:dyDescent="0.25">
      <c r="A64" s="76" t="s">
        <v>72</v>
      </c>
      <c r="B64" s="79"/>
      <c r="C64" s="79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</row>
    <row r="65" spans="1:18" x14ac:dyDescent="0.25">
      <c r="A65" s="76" t="s">
        <v>73</v>
      </c>
      <c r="B65" s="79"/>
      <c r="C65" s="79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</row>
    <row r="66" spans="1:18" ht="15" customHeight="1" x14ac:dyDescent="0.25">
      <c r="A66" s="76" t="s">
        <v>74</v>
      </c>
      <c r="B66" s="79"/>
      <c r="C66" s="79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</row>
    <row r="67" spans="1:18" ht="15.75" customHeight="1" x14ac:dyDescent="0.25">
      <c r="A67" s="76" t="s">
        <v>75</v>
      </c>
      <c r="B67" s="79"/>
      <c r="C67" s="79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</row>
    <row r="68" spans="1:18" x14ac:dyDescent="0.25">
      <c r="A68" s="76" t="s">
        <v>76</v>
      </c>
      <c r="B68" s="79"/>
      <c r="C68" s="79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</row>
    <row r="69" spans="1:18" x14ac:dyDescent="0.25">
      <c r="A69" s="76" t="s">
        <v>77</v>
      </c>
      <c r="B69" s="79"/>
      <c r="C69" s="79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</row>
    <row r="70" spans="1:18" ht="56.25" customHeight="1" x14ac:dyDescent="0.25">
      <c r="A70" s="44" t="s">
        <v>78</v>
      </c>
      <c r="B70" s="83"/>
      <c r="C70" s="45"/>
      <c r="D70" s="4">
        <f>AVERAGE(D6:D69)</f>
        <v>2.7999999999999994</v>
      </c>
      <c r="E70" s="4">
        <f t="shared" ref="E70:R70" si="0">AVERAGE(E6:E69)</f>
        <v>1.1666666666666665</v>
      </c>
      <c r="F70" s="4">
        <f t="shared" si="0"/>
        <v>1.1666666666666665</v>
      </c>
      <c r="G70" s="4">
        <v>1.1666666666666665</v>
      </c>
      <c r="H70" s="4">
        <v>2.7999999999999994</v>
      </c>
      <c r="I70" s="4">
        <v>1.1666666666666665</v>
      </c>
      <c r="J70" s="4">
        <v>1.1666666666666665</v>
      </c>
      <c r="K70" s="4">
        <v>1.1666666666666665</v>
      </c>
      <c r="L70" s="4">
        <f t="shared" si="0"/>
        <v>0.93333333333333324</v>
      </c>
      <c r="M70" s="4">
        <f t="shared" si="0"/>
        <v>2.7999999999999994</v>
      </c>
      <c r="N70" s="4">
        <v>1.4</v>
      </c>
      <c r="O70" s="4">
        <f t="shared" si="0"/>
        <v>2.3333333333333335</v>
      </c>
      <c r="P70" s="4">
        <f t="shared" si="0"/>
        <v>1.4</v>
      </c>
      <c r="Q70" s="4">
        <f t="shared" si="0"/>
        <v>1.8666666666666665</v>
      </c>
      <c r="R70" s="4">
        <f t="shared" si="0"/>
        <v>2.7999999999999994</v>
      </c>
    </row>
    <row r="76" spans="1:18" ht="50.25" customHeight="1" x14ac:dyDescent="0.25">
      <c r="B76" s="77"/>
      <c r="C76" s="77"/>
      <c r="D76" s="77"/>
      <c r="E76" s="77"/>
      <c r="F76" s="77"/>
      <c r="G76" s="77"/>
      <c r="H76" s="77"/>
      <c r="I76" s="77"/>
      <c r="J76" s="77"/>
    </row>
    <row r="77" spans="1:18" x14ac:dyDescent="0.25">
      <c r="B77" s="78"/>
      <c r="C77" s="78"/>
      <c r="D77" s="78"/>
      <c r="E77" s="78"/>
      <c r="F77" s="78"/>
      <c r="G77" s="78"/>
      <c r="H77" s="78"/>
      <c r="I77" s="78"/>
      <c r="J77" s="78"/>
    </row>
    <row r="78" spans="1:18" x14ac:dyDescent="0.25">
      <c r="B78" s="78"/>
      <c r="C78" s="78"/>
      <c r="D78" s="78"/>
      <c r="E78" s="78"/>
      <c r="F78" s="78"/>
      <c r="G78" s="78"/>
      <c r="H78" s="78"/>
      <c r="I78" s="78"/>
      <c r="J78" s="78"/>
    </row>
  </sheetData>
  <mergeCells count="3">
    <mergeCell ref="B76:J76"/>
    <mergeCell ref="B2:R2"/>
    <mergeCell ref="A70:C7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opLeftCell="A21" workbookViewId="0">
      <selection activeCell="F35" sqref="F35"/>
    </sheetView>
  </sheetViews>
  <sheetFormatPr defaultRowHeight="15" x14ac:dyDescent="0.25"/>
  <cols>
    <col min="1" max="1" width="23" customWidth="1"/>
    <col min="2" max="2" width="16.5703125" customWidth="1"/>
    <col min="3" max="3" width="17.42578125" customWidth="1"/>
    <col min="4" max="4" width="20.42578125" customWidth="1"/>
    <col min="5" max="5" width="18.85546875" customWidth="1"/>
    <col min="6" max="6" width="18" customWidth="1"/>
    <col min="7" max="7" width="22.85546875" customWidth="1"/>
    <col min="8" max="8" width="14.7109375" customWidth="1"/>
    <col min="9" max="15" width="6.85546875" customWidth="1"/>
  </cols>
  <sheetData>
    <row r="1" spans="1:15" ht="20.25" x14ac:dyDescent="0.3">
      <c r="A1" s="40" t="s">
        <v>82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20.25" x14ac:dyDescent="0.25">
      <c r="A2" s="41" t="s">
        <v>83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5" spans="1:15" x14ac:dyDescent="0.25">
      <c r="A5" s="42" t="s">
        <v>84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7" spans="1:15" ht="15.75" x14ac:dyDescent="0.25">
      <c r="A7" s="53" t="s">
        <v>201</v>
      </c>
      <c r="B7" s="53"/>
      <c r="C7" s="53"/>
      <c r="D7" s="7">
        <v>40</v>
      </c>
    </row>
    <row r="8" spans="1:15" s="6" customFormat="1" ht="15.75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5" ht="47.25" x14ac:dyDescent="0.25">
      <c r="A9" s="56" t="s">
        <v>207</v>
      </c>
      <c r="B9" s="18" t="s">
        <v>202</v>
      </c>
      <c r="C9" s="18" t="s">
        <v>203</v>
      </c>
      <c r="D9" s="18" t="s">
        <v>204</v>
      </c>
      <c r="E9" s="18" t="s">
        <v>205</v>
      </c>
      <c r="F9" s="18" t="s">
        <v>206</v>
      </c>
      <c r="G9" s="110" t="s">
        <v>213</v>
      </c>
      <c r="H9" s="85"/>
      <c r="J9" s="85"/>
      <c r="K9" s="85"/>
      <c r="L9" s="85"/>
      <c r="M9" s="85"/>
      <c r="N9" s="85"/>
      <c r="O9" s="85"/>
    </row>
    <row r="10" spans="1:15" ht="15.75" x14ac:dyDescent="0.25">
      <c r="A10" s="56" t="s">
        <v>2</v>
      </c>
      <c r="B10" s="63">
        <v>25</v>
      </c>
      <c r="C10" s="63">
        <v>7</v>
      </c>
      <c r="D10" s="63">
        <v>4</v>
      </c>
      <c r="E10" s="63">
        <v>2</v>
      </c>
      <c r="F10" s="63">
        <v>2</v>
      </c>
      <c r="G10" s="90">
        <f>((B10)*3+(C10+D10)*2+(E10+F10)*1)/40</f>
        <v>2.5249999999999999</v>
      </c>
      <c r="H10" s="85"/>
      <c r="J10" s="85"/>
      <c r="K10" s="85"/>
      <c r="L10" s="85"/>
      <c r="M10" s="85"/>
      <c r="N10" s="85"/>
      <c r="O10" s="85"/>
    </row>
    <row r="11" spans="1:15" ht="15.75" x14ac:dyDescent="0.25">
      <c r="A11" s="56" t="s">
        <v>3</v>
      </c>
      <c r="B11" s="63">
        <v>12</v>
      </c>
      <c r="C11" s="63">
        <v>15</v>
      </c>
      <c r="D11" s="63">
        <v>8</v>
      </c>
      <c r="E11" s="63">
        <v>5</v>
      </c>
      <c r="F11" s="63">
        <v>0</v>
      </c>
      <c r="G11" s="90">
        <f t="shared" ref="G11:G24" si="0">((B11)*3+(C11+D11)*2+(E11+F11)*1)/40</f>
        <v>2.1749999999999998</v>
      </c>
      <c r="H11" s="85"/>
      <c r="J11" s="85"/>
      <c r="K11" s="85"/>
      <c r="L11" s="85"/>
      <c r="M11" s="85"/>
      <c r="N11" s="85"/>
      <c r="O11" s="85"/>
    </row>
    <row r="12" spans="1:15" ht="15.75" x14ac:dyDescent="0.25">
      <c r="A12" s="56" t="s">
        <v>4</v>
      </c>
      <c r="B12" s="63">
        <v>10</v>
      </c>
      <c r="C12" s="63">
        <v>15</v>
      </c>
      <c r="D12" s="63">
        <v>12</v>
      </c>
      <c r="E12" s="63">
        <v>3</v>
      </c>
      <c r="F12" s="63">
        <v>0</v>
      </c>
      <c r="G12" s="90">
        <f t="shared" si="0"/>
        <v>2.1749999999999998</v>
      </c>
      <c r="H12" s="85"/>
      <c r="J12" s="85"/>
      <c r="K12" s="85"/>
      <c r="L12" s="85"/>
      <c r="M12" s="85"/>
      <c r="N12" s="85"/>
      <c r="O12" s="85"/>
    </row>
    <row r="13" spans="1:15" ht="15.75" x14ac:dyDescent="0.25">
      <c r="A13" s="56" t="s">
        <v>5</v>
      </c>
      <c r="B13" s="63">
        <v>12</v>
      </c>
      <c r="C13" s="63">
        <v>17</v>
      </c>
      <c r="D13" s="63">
        <v>10</v>
      </c>
      <c r="E13" s="63">
        <v>1</v>
      </c>
      <c r="F13" s="63">
        <v>0</v>
      </c>
      <c r="G13" s="90">
        <f t="shared" si="0"/>
        <v>2.2749999999999999</v>
      </c>
      <c r="H13" s="85"/>
      <c r="I13" s="85"/>
      <c r="J13" s="85"/>
      <c r="K13" s="85"/>
      <c r="L13" s="85"/>
      <c r="M13" s="85"/>
      <c r="N13" s="85"/>
      <c r="O13" s="85"/>
    </row>
    <row r="14" spans="1:15" ht="15.75" x14ac:dyDescent="0.25">
      <c r="A14" s="56" t="s">
        <v>6</v>
      </c>
      <c r="B14" s="63">
        <v>14</v>
      </c>
      <c r="C14" s="63">
        <v>12</v>
      </c>
      <c r="D14" s="63">
        <v>12</v>
      </c>
      <c r="E14" s="63">
        <v>0</v>
      </c>
      <c r="F14" s="63">
        <v>2</v>
      </c>
      <c r="G14" s="90">
        <f t="shared" si="0"/>
        <v>2.2999999999999998</v>
      </c>
      <c r="H14" s="85"/>
      <c r="I14" s="85"/>
      <c r="J14" s="85"/>
      <c r="K14" s="85"/>
      <c r="L14" s="85"/>
      <c r="M14" s="85"/>
      <c r="N14" s="85"/>
      <c r="O14" s="85"/>
    </row>
    <row r="15" spans="1:15" ht="15.75" x14ac:dyDescent="0.25">
      <c r="A15" s="56" t="s">
        <v>7</v>
      </c>
      <c r="B15" s="63">
        <v>8</v>
      </c>
      <c r="C15" s="63">
        <v>7</v>
      </c>
      <c r="D15" s="63">
        <v>5</v>
      </c>
      <c r="E15" s="63">
        <v>12</v>
      </c>
      <c r="F15" s="63">
        <v>8</v>
      </c>
      <c r="G15" s="90">
        <f t="shared" si="0"/>
        <v>1.7</v>
      </c>
      <c r="H15" s="85"/>
      <c r="I15" s="85"/>
      <c r="J15" s="85"/>
      <c r="K15" s="85"/>
      <c r="L15" s="85"/>
      <c r="M15" s="85"/>
      <c r="N15" s="85"/>
      <c r="O15" s="85"/>
    </row>
    <row r="16" spans="1:15" ht="15.75" x14ac:dyDescent="0.25">
      <c r="A16" s="56" t="s">
        <v>8</v>
      </c>
      <c r="B16" s="63">
        <v>12</v>
      </c>
      <c r="C16" s="63">
        <v>15</v>
      </c>
      <c r="D16" s="63">
        <v>8</v>
      </c>
      <c r="E16" s="63">
        <v>5</v>
      </c>
      <c r="F16" s="63">
        <v>0</v>
      </c>
      <c r="G16" s="90">
        <f t="shared" si="0"/>
        <v>2.1749999999999998</v>
      </c>
      <c r="H16" s="85"/>
      <c r="I16" s="85"/>
      <c r="J16" s="85"/>
      <c r="K16" s="85"/>
      <c r="L16" s="85"/>
      <c r="M16" s="85"/>
      <c r="N16" s="85"/>
      <c r="O16" s="85"/>
    </row>
    <row r="17" spans="1:15" ht="15.75" x14ac:dyDescent="0.25">
      <c r="A17" s="56" t="s">
        <v>9</v>
      </c>
      <c r="B17" s="63">
        <v>10</v>
      </c>
      <c r="C17" s="63">
        <v>15</v>
      </c>
      <c r="D17" s="63">
        <v>12</v>
      </c>
      <c r="E17" s="63">
        <v>3</v>
      </c>
      <c r="F17" s="63">
        <v>0</v>
      </c>
      <c r="G17" s="90">
        <f t="shared" si="0"/>
        <v>2.1749999999999998</v>
      </c>
      <c r="H17" s="85"/>
      <c r="I17" s="85"/>
      <c r="J17" s="85"/>
      <c r="K17" s="85"/>
      <c r="L17" s="85"/>
      <c r="M17" s="85"/>
      <c r="N17" s="85"/>
      <c r="O17" s="85"/>
    </row>
    <row r="18" spans="1:15" ht="15.75" x14ac:dyDescent="0.25">
      <c r="A18" s="56" t="s">
        <v>10</v>
      </c>
      <c r="B18" s="63">
        <v>8</v>
      </c>
      <c r="C18" s="63">
        <v>17</v>
      </c>
      <c r="D18" s="63">
        <v>10</v>
      </c>
      <c r="E18" s="63">
        <v>1</v>
      </c>
      <c r="F18" s="63">
        <v>4</v>
      </c>
      <c r="G18" s="90">
        <f t="shared" si="0"/>
        <v>2.0750000000000002</v>
      </c>
      <c r="H18" s="85"/>
      <c r="I18" s="85"/>
      <c r="J18" s="85"/>
      <c r="K18" s="85"/>
      <c r="L18" s="85"/>
      <c r="M18" s="85"/>
      <c r="N18" s="85"/>
      <c r="O18" s="85"/>
    </row>
    <row r="19" spans="1:15" ht="15.75" x14ac:dyDescent="0.25">
      <c r="A19" s="56" t="s">
        <v>11</v>
      </c>
      <c r="B19" s="63">
        <v>14</v>
      </c>
      <c r="C19" s="63">
        <v>12</v>
      </c>
      <c r="D19" s="63">
        <v>12</v>
      </c>
      <c r="E19" s="63">
        <v>0</v>
      </c>
      <c r="F19" s="63">
        <v>2</v>
      </c>
      <c r="G19" s="90">
        <f t="shared" si="0"/>
        <v>2.2999999999999998</v>
      </c>
      <c r="H19" s="85"/>
      <c r="I19" s="85"/>
      <c r="J19" s="85"/>
      <c r="K19" s="85"/>
      <c r="L19" s="85"/>
      <c r="M19" s="85"/>
      <c r="N19" s="85"/>
      <c r="O19" s="85"/>
    </row>
    <row r="20" spans="1:15" ht="15.75" x14ac:dyDescent="0.25">
      <c r="A20" s="56" t="s">
        <v>12</v>
      </c>
      <c r="B20" s="63">
        <v>12</v>
      </c>
      <c r="C20" s="63">
        <v>7</v>
      </c>
      <c r="D20" s="63">
        <v>15</v>
      </c>
      <c r="E20" s="63">
        <v>2</v>
      </c>
      <c r="F20" s="63">
        <v>4</v>
      </c>
      <c r="G20" s="90">
        <f t="shared" si="0"/>
        <v>2.15</v>
      </c>
      <c r="H20" s="85"/>
      <c r="I20" s="85"/>
      <c r="J20" s="85"/>
      <c r="K20" s="85"/>
      <c r="L20" s="85"/>
      <c r="M20" s="85"/>
      <c r="N20" s="85"/>
      <c r="O20" s="85"/>
    </row>
    <row r="21" spans="1:15" ht="15.75" x14ac:dyDescent="0.25">
      <c r="A21" s="56" t="s">
        <v>13</v>
      </c>
      <c r="B21" s="63">
        <v>12</v>
      </c>
      <c r="C21" s="63">
        <v>15</v>
      </c>
      <c r="D21" s="63">
        <v>8</v>
      </c>
      <c r="E21" s="63">
        <v>5</v>
      </c>
      <c r="F21" s="63">
        <v>4</v>
      </c>
      <c r="G21" s="90">
        <f t="shared" si="0"/>
        <v>2.2749999999999999</v>
      </c>
      <c r="H21" s="85"/>
      <c r="I21" s="85"/>
      <c r="J21" s="85"/>
      <c r="K21" s="85"/>
      <c r="L21" s="85"/>
      <c r="M21" s="85"/>
      <c r="N21" s="85"/>
      <c r="O21" s="85"/>
    </row>
    <row r="22" spans="1:15" ht="15.75" x14ac:dyDescent="0.25">
      <c r="A22" s="56" t="s">
        <v>79</v>
      </c>
      <c r="B22" s="63">
        <v>10</v>
      </c>
      <c r="C22" s="63">
        <v>8</v>
      </c>
      <c r="D22" s="63">
        <v>12</v>
      </c>
      <c r="E22" s="63">
        <v>4</v>
      </c>
      <c r="F22" s="63">
        <v>6</v>
      </c>
      <c r="G22" s="90">
        <f t="shared" si="0"/>
        <v>2</v>
      </c>
      <c r="H22" s="85"/>
      <c r="I22" s="85"/>
      <c r="J22" s="85"/>
      <c r="K22" s="85"/>
      <c r="L22" s="85"/>
      <c r="M22" s="85"/>
      <c r="N22" s="85"/>
      <c r="O22" s="85"/>
    </row>
    <row r="23" spans="1:15" ht="15.75" x14ac:dyDescent="0.25">
      <c r="A23" s="56" t="s">
        <v>80</v>
      </c>
      <c r="B23" s="63">
        <v>10</v>
      </c>
      <c r="C23" s="63">
        <v>9</v>
      </c>
      <c r="D23" s="63">
        <v>10</v>
      </c>
      <c r="E23" s="63">
        <v>3</v>
      </c>
      <c r="F23" s="63">
        <v>8</v>
      </c>
      <c r="G23" s="90">
        <f t="shared" si="0"/>
        <v>1.9750000000000001</v>
      </c>
      <c r="H23" s="85"/>
      <c r="I23" s="85"/>
      <c r="J23" s="85"/>
      <c r="K23" s="85"/>
      <c r="L23" s="85"/>
      <c r="M23" s="85"/>
      <c r="N23" s="85"/>
      <c r="O23" s="85"/>
    </row>
    <row r="24" spans="1:15" ht="15.75" x14ac:dyDescent="0.25">
      <c r="A24" s="56" t="s">
        <v>81</v>
      </c>
      <c r="B24" s="63">
        <v>14</v>
      </c>
      <c r="C24" s="63">
        <v>12</v>
      </c>
      <c r="D24" s="63">
        <v>12</v>
      </c>
      <c r="E24" s="63">
        <v>0</v>
      </c>
      <c r="F24" s="63">
        <v>2</v>
      </c>
      <c r="G24" s="90">
        <f t="shared" si="0"/>
        <v>2.2999999999999998</v>
      </c>
      <c r="H24" s="85"/>
      <c r="I24" s="85"/>
      <c r="J24" s="85"/>
      <c r="K24" s="85"/>
      <c r="L24" s="85"/>
      <c r="M24" s="85"/>
      <c r="N24" s="85"/>
      <c r="O24" s="85"/>
    </row>
    <row r="25" spans="1:15" ht="15.75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</row>
    <row r="26" spans="1:15" ht="15.75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</row>
    <row r="27" spans="1:15" ht="15.75" x14ac:dyDescent="0.25">
      <c r="A27" s="5" t="s">
        <v>208</v>
      </c>
      <c r="B27" s="5" t="s">
        <v>209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</row>
    <row r="28" spans="1:15" ht="15.75" x14ac:dyDescent="0.25">
      <c r="A28" s="4" t="s">
        <v>210</v>
      </c>
      <c r="B28" s="21">
        <v>3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</row>
    <row r="29" spans="1:15" ht="15.75" x14ac:dyDescent="0.25">
      <c r="A29" s="4" t="s">
        <v>211</v>
      </c>
      <c r="B29" s="21">
        <v>2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</row>
    <row r="30" spans="1:15" ht="15.75" x14ac:dyDescent="0.25">
      <c r="A30" s="4" t="s">
        <v>212</v>
      </c>
      <c r="B30" s="21">
        <v>1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</row>
    <row r="31" spans="1:15" ht="15.75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</row>
    <row r="32" spans="1:15" ht="15.75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</row>
    <row r="33" spans="1:15" ht="15.75" x14ac:dyDescent="0.25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</row>
    <row r="34" spans="1:15" ht="15.75" x14ac:dyDescent="0.25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</row>
    <row r="35" spans="1:15" ht="15.75" x14ac:dyDescent="0.25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</row>
    <row r="36" spans="1:15" ht="15.75" x14ac:dyDescent="0.25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</row>
    <row r="37" spans="1:15" ht="15.75" x14ac:dyDescent="0.25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</row>
    <row r="38" spans="1:15" ht="15.75" x14ac:dyDescent="0.25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</row>
    <row r="39" spans="1:15" ht="15.75" x14ac:dyDescent="0.25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</row>
    <row r="40" spans="1:15" ht="15.75" x14ac:dyDescent="0.25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</row>
    <row r="41" spans="1:15" ht="15.75" x14ac:dyDescent="0.25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</row>
    <row r="42" spans="1:15" ht="15.75" x14ac:dyDescent="0.25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</row>
    <row r="43" spans="1:15" ht="15.75" x14ac:dyDescent="0.25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</row>
    <row r="44" spans="1:15" ht="15.75" x14ac:dyDescent="0.25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</row>
    <row r="45" spans="1:15" ht="15.75" x14ac:dyDescent="0.25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</row>
    <row r="46" spans="1:15" ht="15.75" x14ac:dyDescent="0.25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</row>
    <row r="47" spans="1:15" ht="15.75" x14ac:dyDescent="0.25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</row>
    <row r="48" spans="1:15" ht="15.75" x14ac:dyDescent="0.25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</row>
    <row r="49" spans="1:15" ht="15.75" x14ac:dyDescent="0.2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1:15" ht="15.75" x14ac:dyDescent="0.25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</row>
    <row r="51" spans="1:15" ht="15.75" x14ac:dyDescent="0.25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</row>
    <row r="52" spans="1:15" ht="15.75" x14ac:dyDescent="0.25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</row>
    <row r="53" spans="1:15" ht="15.75" x14ac:dyDescent="0.25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</row>
    <row r="54" spans="1:15" ht="15.75" x14ac:dyDescent="0.25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1:15" ht="15.75" x14ac:dyDescent="0.25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</row>
    <row r="56" spans="1:15" ht="15.75" x14ac:dyDescent="0.25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</row>
    <row r="57" spans="1:15" ht="15.75" x14ac:dyDescent="0.25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</row>
    <row r="58" spans="1:15" ht="15.75" x14ac:dyDescent="0.25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</row>
    <row r="59" spans="1:15" ht="15.75" x14ac:dyDescent="0.25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</row>
    <row r="60" spans="1:15" ht="15.75" x14ac:dyDescent="0.25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</row>
    <row r="61" spans="1:15" ht="15.75" x14ac:dyDescent="0.25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</row>
    <row r="62" spans="1:15" ht="15.75" x14ac:dyDescent="0.25">
      <c r="A62" s="85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</row>
    <row r="63" spans="1:15" ht="15.75" x14ac:dyDescent="0.25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</row>
    <row r="64" spans="1:15" ht="15.75" x14ac:dyDescent="0.25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</row>
    <row r="65" spans="1:15" ht="15.75" x14ac:dyDescent="0.25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</row>
    <row r="66" spans="1:15" ht="15.75" x14ac:dyDescent="0.25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</row>
    <row r="67" spans="1:15" ht="15.75" x14ac:dyDescent="0.25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</row>
    <row r="68" spans="1:15" ht="15.75" x14ac:dyDescent="0.25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</row>
    <row r="69" spans="1:15" ht="15.75" x14ac:dyDescent="0.25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</row>
    <row r="70" spans="1:15" ht="15.75" x14ac:dyDescent="0.25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</row>
    <row r="71" spans="1:15" ht="15.75" x14ac:dyDescent="0.25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</row>
    <row r="72" spans="1:15" ht="15.75" x14ac:dyDescent="0.25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</row>
    <row r="73" spans="1:15" ht="15.75" x14ac:dyDescent="0.25">
      <c r="A73" s="85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</row>
    <row r="74" spans="1:15" ht="15.75" x14ac:dyDescent="0.25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</row>
    <row r="75" spans="1:15" ht="15.75" x14ac:dyDescent="0.25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</row>
    <row r="76" spans="1:15" ht="15.75" x14ac:dyDescent="0.25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</row>
    <row r="77" spans="1:15" ht="15.75" x14ac:dyDescent="0.25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</row>
    <row r="78" spans="1:15" ht="15.75" x14ac:dyDescent="0.25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</row>
    <row r="79" spans="1:15" s="6" customFormat="1" ht="15.75" x14ac:dyDescent="0.25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</row>
  </sheetData>
  <mergeCells count="4">
    <mergeCell ref="A1:O1"/>
    <mergeCell ref="A2:O2"/>
    <mergeCell ref="A5:O5"/>
    <mergeCell ref="A7:C7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topLeftCell="A19" workbookViewId="0">
      <selection activeCell="E31" sqref="E31"/>
    </sheetView>
  </sheetViews>
  <sheetFormatPr defaultRowHeight="15" x14ac:dyDescent="0.25"/>
  <cols>
    <col min="1" max="1" width="18.5703125" customWidth="1"/>
    <col min="2" max="3" width="19" customWidth="1"/>
    <col min="4" max="4" width="21.7109375" customWidth="1"/>
    <col min="5" max="5" width="18" customWidth="1"/>
    <col min="6" max="6" width="14" customWidth="1"/>
    <col min="7" max="7" width="18.5703125" customWidth="1"/>
    <col min="8" max="18" width="6.85546875" customWidth="1"/>
  </cols>
  <sheetData>
    <row r="1" spans="1:19" ht="20.25" x14ac:dyDescent="0.3">
      <c r="A1" s="40" t="s">
        <v>82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9" ht="20.25" x14ac:dyDescent="0.25">
      <c r="A2" s="41" t="s">
        <v>83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5" spans="1:19" x14ac:dyDescent="0.25">
      <c r="A5" s="42" t="s">
        <v>85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19" x14ac:dyDescent="0.2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</row>
    <row r="7" spans="1:19" s="6" customFormat="1" ht="15.75" x14ac:dyDescent="0.25">
      <c r="A7" s="53" t="s">
        <v>201</v>
      </c>
      <c r="B7" s="53"/>
      <c r="C7" s="53"/>
      <c r="D7" s="7">
        <v>86</v>
      </c>
      <c r="E7"/>
      <c r="F7"/>
      <c r="G7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7"/>
    </row>
    <row r="8" spans="1:19" ht="15.75" x14ac:dyDescent="0.25">
      <c r="A8" s="84"/>
      <c r="B8" s="84"/>
      <c r="C8" s="84"/>
      <c r="D8" s="84"/>
      <c r="E8" s="84"/>
      <c r="F8" s="84"/>
      <c r="G8" s="84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6"/>
    </row>
    <row r="9" spans="1:19" ht="89.25" customHeight="1" x14ac:dyDescent="0.25">
      <c r="A9" s="56" t="s">
        <v>207</v>
      </c>
      <c r="B9" s="19" t="s">
        <v>214</v>
      </c>
      <c r="C9" s="19" t="s">
        <v>215</v>
      </c>
      <c r="D9" s="19" t="s">
        <v>216</v>
      </c>
      <c r="E9" s="19" t="s">
        <v>217</v>
      </c>
      <c r="F9" s="19" t="s">
        <v>218</v>
      </c>
      <c r="G9" s="88" t="s">
        <v>213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6"/>
    </row>
    <row r="10" spans="1:19" ht="15.75" x14ac:dyDescent="0.25">
      <c r="A10" s="56" t="s">
        <v>2</v>
      </c>
      <c r="B10" s="63">
        <v>25</v>
      </c>
      <c r="C10" s="63">
        <v>27</v>
      </c>
      <c r="D10" s="63">
        <v>25</v>
      </c>
      <c r="E10" s="63">
        <v>7</v>
      </c>
      <c r="F10" s="63">
        <v>2</v>
      </c>
      <c r="G10" s="90">
        <f>((B10)*3+(C10+D10)*2+(E10+F10)*1)/$D$7</f>
        <v>2.1860465116279069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6"/>
    </row>
    <row r="11" spans="1:19" ht="15.75" x14ac:dyDescent="0.25">
      <c r="A11" s="56" t="s">
        <v>3</v>
      </c>
      <c r="B11" s="63">
        <v>12</v>
      </c>
      <c r="C11" s="63">
        <v>25</v>
      </c>
      <c r="D11" s="63">
        <v>28</v>
      </c>
      <c r="E11" s="63">
        <v>15</v>
      </c>
      <c r="F11" s="63">
        <v>6</v>
      </c>
      <c r="G11" s="90">
        <f t="shared" ref="G11:G24" si="0">((B11)*3+(C11+D11)*2+(E11+F11)*1)/$D$7</f>
        <v>1.8953488372093024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6"/>
    </row>
    <row r="12" spans="1:19" ht="15.75" x14ac:dyDescent="0.25">
      <c r="A12" s="56" t="s">
        <v>4</v>
      </c>
      <c r="B12" s="63">
        <v>10</v>
      </c>
      <c r="C12" s="63">
        <v>25</v>
      </c>
      <c r="D12" s="63">
        <v>22</v>
      </c>
      <c r="E12" s="63">
        <v>21</v>
      </c>
      <c r="F12" s="63">
        <v>8</v>
      </c>
      <c r="G12" s="90">
        <f t="shared" si="0"/>
        <v>1.7790697674418605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6"/>
    </row>
    <row r="13" spans="1:19" ht="15.75" x14ac:dyDescent="0.25">
      <c r="A13" s="56" t="s">
        <v>5</v>
      </c>
      <c r="B13" s="63">
        <v>12</v>
      </c>
      <c r="C13" s="63">
        <v>27</v>
      </c>
      <c r="D13" s="63">
        <v>24</v>
      </c>
      <c r="E13" s="63">
        <v>17</v>
      </c>
      <c r="F13" s="63">
        <v>6</v>
      </c>
      <c r="G13" s="90">
        <f t="shared" si="0"/>
        <v>1.8720930232558139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6"/>
    </row>
    <row r="14" spans="1:19" ht="15.75" x14ac:dyDescent="0.25">
      <c r="A14" s="56" t="s">
        <v>6</v>
      </c>
      <c r="B14" s="63">
        <v>14</v>
      </c>
      <c r="C14" s="63">
        <v>22</v>
      </c>
      <c r="D14" s="63">
        <v>22</v>
      </c>
      <c r="E14" s="63">
        <v>20</v>
      </c>
      <c r="F14" s="63">
        <v>8</v>
      </c>
      <c r="G14" s="90">
        <f t="shared" si="0"/>
        <v>1.8372093023255813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6"/>
    </row>
    <row r="15" spans="1:19" ht="15.75" x14ac:dyDescent="0.25">
      <c r="A15" s="56" t="s">
        <v>7</v>
      </c>
      <c r="B15" s="63">
        <v>8</v>
      </c>
      <c r="C15" s="63">
        <v>27</v>
      </c>
      <c r="D15" s="63">
        <v>28</v>
      </c>
      <c r="E15" s="63">
        <v>15</v>
      </c>
      <c r="F15" s="63">
        <v>8</v>
      </c>
      <c r="G15" s="90">
        <f t="shared" si="0"/>
        <v>1.8255813953488371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6"/>
    </row>
    <row r="16" spans="1:19" ht="15.75" x14ac:dyDescent="0.25">
      <c r="A16" s="56" t="s">
        <v>8</v>
      </c>
      <c r="B16" s="63">
        <v>12</v>
      </c>
      <c r="C16" s="63">
        <v>25</v>
      </c>
      <c r="D16" s="63">
        <v>22</v>
      </c>
      <c r="E16" s="63">
        <v>25</v>
      </c>
      <c r="F16" s="63">
        <v>2</v>
      </c>
      <c r="G16" s="90">
        <f t="shared" si="0"/>
        <v>1.8255813953488371</v>
      </c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6"/>
    </row>
    <row r="17" spans="1:19" ht="15.75" x14ac:dyDescent="0.25">
      <c r="A17" s="56" t="s">
        <v>9</v>
      </c>
      <c r="B17" s="63">
        <v>10</v>
      </c>
      <c r="C17" s="63">
        <v>25</v>
      </c>
      <c r="D17" s="63">
        <v>20</v>
      </c>
      <c r="E17" s="63">
        <v>25</v>
      </c>
      <c r="F17" s="63">
        <v>6</v>
      </c>
      <c r="G17" s="90">
        <f t="shared" si="0"/>
        <v>1.7558139534883721</v>
      </c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6"/>
    </row>
    <row r="18" spans="1:19" ht="15.75" x14ac:dyDescent="0.25">
      <c r="A18" s="56" t="s">
        <v>10</v>
      </c>
      <c r="B18" s="63">
        <v>8</v>
      </c>
      <c r="C18" s="63">
        <v>27</v>
      </c>
      <c r="D18" s="63">
        <v>28</v>
      </c>
      <c r="E18" s="63">
        <v>19</v>
      </c>
      <c r="F18" s="63">
        <v>4</v>
      </c>
      <c r="G18" s="90">
        <f t="shared" si="0"/>
        <v>1.8255813953488371</v>
      </c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6"/>
    </row>
    <row r="19" spans="1:19" ht="15.75" x14ac:dyDescent="0.25">
      <c r="A19" s="56" t="s">
        <v>11</v>
      </c>
      <c r="B19" s="63">
        <v>14</v>
      </c>
      <c r="C19" s="63">
        <v>25</v>
      </c>
      <c r="D19" s="63">
        <v>24</v>
      </c>
      <c r="E19" s="63">
        <v>21</v>
      </c>
      <c r="F19" s="63">
        <v>2</v>
      </c>
      <c r="G19" s="90">
        <f t="shared" si="0"/>
        <v>1.8953488372093024</v>
      </c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6"/>
    </row>
    <row r="20" spans="1:19" ht="15.75" x14ac:dyDescent="0.25">
      <c r="A20" s="56" t="s">
        <v>12</v>
      </c>
      <c r="B20" s="63">
        <v>12</v>
      </c>
      <c r="C20" s="63">
        <v>27</v>
      </c>
      <c r="D20" s="63">
        <v>22</v>
      </c>
      <c r="E20" s="63">
        <v>21</v>
      </c>
      <c r="F20" s="63">
        <v>4</v>
      </c>
      <c r="G20" s="90">
        <f t="shared" si="0"/>
        <v>1.8488372093023255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6"/>
    </row>
    <row r="21" spans="1:19" ht="15.75" x14ac:dyDescent="0.25">
      <c r="A21" s="56" t="s">
        <v>13</v>
      </c>
      <c r="B21" s="63">
        <v>12</v>
      </c>
      <c r="C21" s="63">
        <v>25</v>
      </c>
      <c r="D21" s="63">
        <v>22</v>
      </c>
      <c r="E21" s="63">
        <v>21</v>
      </c>
      <c r="F21" s="63">
        <v>6</v>
      </c>
      <c r="G21" s="90">
        <f t="shared" si="0"/>
        <v>1.8255813953488371</v>
      </c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6"/>
    </row>
    <row r="22" spans="1:19" ht="15.75" x14ac:dyDescent="0.25">
      <c r="A22" s="56" t="s">
        <v>79</v>
      </c>
      <c r="B22" s="63">
        <v>10</v>
      </c>
      <c r="C22" s="63">
        <v>28</v>
      </c>
      <c r="D22" s="63">
        <v>20</v>
      </c>
      <c r="E22" s="63">
        <v>18</v>
      </c>
      <c r="F22" s="63">
        <v>10</v>
      </c>
      <c r="G22" s="90">
        <f t="shared" si="0"/>
        <v>1.7906976744186047</v>
      </c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6"/>
    </row>
    <row r="23" spans="1:19" ht="15.75" x14ac:dyDescent="0.25">
      <c r="A23" s="56" t="s">
        <v>80</v>
      </c>
      <c r="B23" s="63">
        <v>10</v>
      </c>
      <c r="C23" s="63">
        <v>29</v>
      </c>
      <c r="D23" s="63">
        <v>20</v>
      </c>
      <c r="E23" s="63">
        <v>19</v>
      </c>
      <c r="F23" s="63">
        <v>8</v>
      </c>
      <c r="G23" s="90">
        <f t="shared" si="0"/>
        <v>1.8023255813953489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6"/>
    </row>
    <row r="24" spans="1:19" ht="15.75" x14ac:dyDescent="0.25">
      <c r="A24" s="56" t="s">
        <v>81</v>
      </c>
      <c r="B24" s="63">
        <v>14</v>
      </c>
      <c r="C24" s="63">
        <v>28</v>
      </c>
      <c r="D24" s="63">
        <v>24</v>
      </c>
      <c r="E24" s="63">
        <v>14</v>
      </c>
      <c r="F24" s="63">
        <v>6</v>
      </c>
      <c r="G24" s="90">
        <f t="shared" si="0"/>
        <v>1.930232558139535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6"/>
    </row>
    <row r="25" spans="1:19" ht="15.75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6"/>
    </row>
    <row r="26" spans="1:19" ht="15.75" x14ac:dyDescent="0.25">
      <c r="A26" s="5" t="s">
        <v>208</v>
      </c>
      <c r="B26" s="5" t="s">
        <v>209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6"/>
    </row>
    <row r="27" spans="1:19" ht="15.75" x14ac:dyDescent="0.25">
      <c r="A27" s="4" t="s">
        <v>210</v>
      </c>
      <c r="B27" s="21">
        <v>3</v>
      </c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6"/>
    </row>
    <row r="28" spans="1:19" ht="15.75" x14ac:dyDescent="0.25">
      <c r="A28" s="4" t="s">
        <v>211</v>
      </c>
      <c r="B28" s="21">
        <v>2</v>
      </c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6"/>
    </row>
    <row r="29" spans="1:19" ht="15.75" x14ac:dyDescent="0.25">
      <c r="A29" s="4" t="s">
        <v>212</v>
      </c>
      <c r="B29" s="21">
        <v>1</v>
      </c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6"/>
    </row>
    <row r="30" spans="1:19" ht="15.75" x14ac:dyDescent="0.25"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6"/>
    </row>
    <row r="31" spans="1:19" ht="15.75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6"/>
    </row>
    <row r="32" spans="1:19" ht="15.75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6"/>
    </row>
    <row r="33" spans="1:19" ht="15.75" x14ac:dyDescent="0.25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6"/>
    </row>
    <row r="34" spans="1:19" ht="15.75" x14ac:dyDescent="0.25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6"/>
    </row>
    <row r="35" spans="1:19" ht="15.75" x14ac:dyDescent="0.25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6"/>
    </row>
    <row r="36" spans="1:19" ht="15.75" x14ac:dyDescent="0.25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</row>
    <row r="37" spans="1:19" ht="15.75" x14ac:dyDescent="0.25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</row>
    <row r="38" spans="1:19" ht="15.75" x14ac:dyDescent="0.25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</row>
    <row r="39" spans="1:19" ht="15.75" x14ac:dyDescent="0.25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19" ht="15.75" x14ac:dyDescent="0.25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6"/>
    </row>
    <row r="41" spans="1:19" ht="15.75" x14ac:dyDescent="0.25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6"/>
    </row>
    <row r="42" spans="1:19" ht="15.75" x14ac:dyDescent="0.25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6"/>
    </row>
    <row r="43" spans="1:19" ht="15.75" x14ac:dyDescent="0.25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6"/>
    </row>
    <row r="44" spans="1:19" ht="15.75" x14ac:dyDescent="0.25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6"/>
    </row>
    <row r="45" spans="1:19" ht="15.75" x14ac:dyDescent="0.25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6"/>
    </row>
    <row r="46" spans="1:19" ht="15.75" x14ac:dyDescent="0.25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6"/>
    </row>
    <row r="47" spans="1:19" ht="15.75" x14ac:dyDescent="0.25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6"/>
    </row>
    <row r="48" spans="1:19" ht="15.75" x14ac:dyDescent="0.25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6"/>
    </row>
    <row r="49" spans="1:19" ht="15.75" x14ac:dyDescent="0.2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6"/>
    </row>
    <row r="50" spans="1:19" ht="15.75" x14ac:dyDescent="0.25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6"/>
    </row>
    <row r="51" spans="1:19" ht="15.75" x14ac:dyDescent="0.25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6"/>
    </row>
    <row r="52" spans="1:19" ht="15.75" x14ac:dyDescent="0.25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6"/>
    </row>
    <row r="53" spans="1:19" ht="15.75" x14ac:dyDescent="0.25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6"/>
    </row>
    <row r="54" spans="1:19" ht="15.75" x14ac:dyDescent="0.25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6"/>
    </row>
    <row r="55" spans="1:19" ht="15.75" x14ac:dyDescent="0.25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6"/>
    </row>
    <row r="56" spans="1:19" ht="15.75" x14ac:dyDescent="0.25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6"/>
    </row>
    <row r="57" spans="1:19" ht="15.75" x14ac:dyDescent="0.25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6"/>
    </row>
    <row r="58" spans="1:19" ht="15.75" x14ac:dyDescent="0.25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6"/>
    </row>
    <row r="59" spans="1:19" ht="15.75" x14ac:dyDescent="0.25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6"/>
    </row>
    <row r="60" spans="1:19" ht="15.75" x14ac:dyDescent="0.25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6"/>
    </row>
    <row r="61" spans="1:19" ht="15.75" x14ac:dyDescent="0.25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6"/>
    </row>
    <row r="62" spans="1:19" ht="15.75" x14ac:dyDescent="0.25">
      <c r="A62" s="85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6"/>
    </row>
    <row r="63" spans="1:19" ht="15.75" x14ac:dyDescent="0.25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6"/>
    </row>
    <row r="64" spans="1:19" ht="15.75" x14ac:dyDescent="0.25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6"/>
    </row>
    <row r="65" spans="1:19" ht="15.75" x14ac:dyDescent="0.25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6"/>
    </row>
    <row r="66" spans="1:19" ht="15.75" x14ac:dyDescent="0.25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6"/>
    </row>
    <row r="67" spans="1:19" ht="15.75" x14ac:dyDescent="0.25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6"/>
    </row>
    <row r="68" spans="1:19" ht="15.75" x14ac:dyDescent="0.25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6"/>
    </row>
    <row r="69" spans="1:19" ht="15.75" x14ac:dyDescent="0.25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6"/>
    </row>
    <row r="70" spans="1:19" ht="15.75" x14ac:dyDescent="0.25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6"/>
    </row>
    <row r="71" spans="1:19" ht="15.75" x14ac:dyDescent="0.25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6"/>
    </row>
    <row r="72" spans="1:19" ht="15.75" x14ac:dyDescent="0.25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6"/>
    </row>
    <row r="73" spans="1:19" ht="15.75" x14ac:dyDescent="0.25">
      <c r="A73" s="85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6"/>
    </row>
    <row r="74" spans="1:19" ht="15.75" x14ac:dyDescent="0.25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6"/>
    </row>
    <row r="75" spans="1:19" ht="15.75" x14ac:dyDescent="0.25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6"/>
    </row>
    <row r="76" spans="1:19" ht="15.75" x14ac:dyDescent="0.25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6"/>
    </row>
    <row r="77" spans="1:19" ht="15.75" x14ac:dyDescent="0.25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6"/>
    </row>
    <row r="78" spans="1:19" s="6" customFormat="1" ht="15.75" x14ac:dyDescent="0.25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7"/>
    </row>
  </sheetData>
  <mergeCells count="4">
    <mergeCell ref="A1:R1"/>
    <mergeCell ref="A2:R2"/>
    <mergeCell ref="A5:R5"/>
    <mergeCell ref="A7:C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tabSelected="1" topLeftCell="A19" workbookViewId="0">
      <selection activeCell="G35" sqref="G35"/>
    </sheetView>
  </sheetViews>
  <sheetFormatPr defaultRowHeight="15" x14ac:dyDescent="0.25"/>
  <cols>
    <col min="1" max="1" width="13.85546875" customWidth="1"/>
    <col min="2" max="2" width="15.42578125" customWidth="1"/>
    <col min="3" max="3" width="19" customWidth="1"/>
    <col min="4" max="4" width="20.7109375" customWidth="1"/>
    <col min="5" max="5" width="20.140625" customWidth="1"/>
    <col min="6" max="6" width="19.140625" customWidth="1"/>
    <col min="7" max="7" width="15.28515625" customWidth="1"/>
    <col min="8" max="17" width="6.85546875" customWidth="1"/>
  </cols>
  <sheetData>
    <row r="1" spans="1:18" ht="20.25" x14ac:dyDescent="0.3">
      <c r="A1" s="40" t="s">
        <v>82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ht="20.25" x14ac:dyDescent="0.25">
      <c r="A2" s="41" t="s">
        <v>83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5" spans="1:18" x14ac:dyDescent="0.25">
      <c r="A5" s="42" t="s">
        <v>86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7" spans="1:18" x14ac:dyDescent="0.2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</row>
    <row r="8" spans="1:18" s="6" customFormat="1" ht="15.75" x14ac:dyDescent="0.25">
      <c r="A8"/>
      <c r="B8"/>
      <c r="C8"/>
      <c r="D8"/>
      <c r="E8"/>
      <c r="F8"/>
      <c r="G8"/>
      <c r="H8" s="84"/>
      <c r="I8" s="84"/>
      <c r="J8" s="84"/>
      <c r="K8" s="84"/>
      <c r="L8" s="84"/>
      <c r="M8" s="84"/>
      <c r="N8" s="84"/>
      <c r="O8" s="84"/>
      <c r="P8" s="84"/>
      <c r="Q8" s="84"/>
      <c r="R8" s="87"/>
    </row>
    <row r="9" spans="1:18" ht="15.75" x14ac:dyDescent="0.25">
      <c r="A9" s="86"/>
      <c r="B9" s="86"/>
      <c r="C9" s="86"/>
      <c r="D9" s="86"/>
      <c r="E9" s="86"/>
      <c r="F9" s="86"/>
      <c r="G9" s="86"/>
      <c r="H9" s="85"/>
      <c r="I9" s="85"/>
      <c r="J9" s="85"/>
      <c r="K9" s="85"/>
      <c r="L9" s="85"/>
      <c r="M9" s="85"/>
      <c r="N9" s="85"/>
      <c r="O9" s="85"/>
      <c r="P9" s="85"/>
      <c r="Q9" s="85"/>
      <c r="R9" s="86"/>
    </row>
    <row r="10" spans="1:18" ht="15.75" x14ac:dyDescent="0.25">
      <c r="A10" s="53" t="s">
        <v>201</v>
      </c>
      <c r="B10" s="53"/>
      <c r="C10" s="53"/>
      <c r="D10" s="7">
        <v>25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6"/>
    </row>
    <row r="11" spans="1:18" ht="15.75" x14ac:dyDescent="0.25">
      <c r="A11" s="84"/>
      <c r="B11" s="84"/>
      <c r="C11" s="84"/>
      <c r="D11" s="84"/>
      <c r="E11" s="84"/>
      <c r="F11" s="84"/>
      <c r="G11" s="84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6"/>
    </row>
    <row r="12" spans="1:18" ht="63" x14ac:dyDescent="0.25">
      <c r="A12" s="56" t="s">
        <v>207</v>
      </c>
      <c r="B12" s="19" t="s">
        <v>214</v>
      </c>
      <c r="C12" s="19" t="s">
        <v>215</v>
      </c>
      <c r="D12" s="19" t="s">
        <v>216</v>
      </c>
      <c r="E12" s="19" t="s">
        <v>217</v>
      </c>
      <c r="F12" s="19" t="s">
        <v>218</v>
      </c>
      <c r="G12" s="88" t="s">
        <v>213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6"/>
    </row>
    <row r="13" spans="1:18" ht="15.75" x14ac:dyDescent="0.25">
      <c r="A13" s="56" t="s">
        <v>2</v>
      </c>
      <c r="B13" s="63">
        <v>5</v>
      </c>
      <c r="C13" s="63">
        <v>8</v>
      </c>
      <c r="D13" s="63">
        <v>7</v>
      </c>
      <c r="E13" s="63">
        <v>5</v>
      </c>
      <c r="F13" s="63">
        <v>0</v>
      </c>
      <c r="G13" s="33">
        <f>((B13)*3+(C13+D13)*2+(E13+F13)*1)/$D$10</f>
        <v>2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6"/>
    </row>
    <row r="14" spans="1:18" ht="15.75" x14ac:dyDescent="0.25">
      <c r="A14" s="56" t="s">
        <v>3</v>
      </c>
      <c r="B14" s="63">
        <v>5</v>
      </c>
      <c r="C14" s="63">
        <v>5</v>
      </c>
      <c r="D14" s="63">
        <v>12</v>
      </c>
      <c r="E14" s="63">
        <v>3</v>
      </c>
      <c r="F14" s="63">
        <v>0</v>
      </c>
      <c r="G14" s="33">
        <f t="shared" ref="G14:G27" si="0">((B14)*3+(C14+D14)*2+(E14+F14)*1)/$D$10</f>
        <v>2.08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6"/>
    </row>
    <row r="15" spans="1:18" ht="15.75" x14ac:dyDescent="0.25">
      <c r="A15" s="56" t="s">
        <v>4</v>
      </c>
      <c r="B15" s="63">
        <v>4</v>
      </c>
      <c r="C15" s="63">
        <v>5</v>
      </c>
      <c r="D15" s="63">
        <v>12</v>
      </c>
      <c r="E15" s="63">
        <v>3</v>
      </c>
      <c r="F15" s="63">
        <v>1</v>
      </c>
      <c r="G15" s="33">
        <f t="shared" si="0"/>
        <v>2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6"/>
    </row>
    <row r="16" spans="1:18" ht="15.75" x14ac:dyDescent="0.25">
      <c r="A16" s="56" t="s">
        <v>5</v>
      </c>
      <c r="B16" s="63">
        <v>7</v>
      </c>
      <c r="C16" s="63">
        <v>8</v>
      </c>
      <c r="D16" s="63">
        <v>5</v>
      </c>
      <c r="E16" s="63">
        <v>4</v>
      </c>
      <c r="F16" s="63">
        <v>1</v>
      </c>
      <c r="G16" s="33">
        <f t="shared" si="0"/>
        <v>2.08</v>
      </c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6"/>
    </row>
    <row r="17" spans="1:18" ht="15.75" x14ac:dyDescent="0.25">
      <c r="A17" s="56" t="s">
        <v>6</v>
      </c>
      <c r="B17" s="63">
        <v>4</v>
      </c>
      <c r="C17" s="63">
        <v>7</v>
      </c>
      <c r="D17" s="63">
        <v>4</v>
      </c>
      <c r="E17" s="63">
        <v>5</v>
      </c>
      <c r="F17" s="63">
        <v>1</v>
      </c>
      <c r="G17" s="33">
        <f t="shared" si="0"/>
        <v>1.6</v>
      </c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6"/>
    </row>
    <row r="18" spans="1:18" ht="15.75" x14ac:dyDescent="0.25">
      <c r="A18" s="56" t="s">
        <v>7</v>
      </c>
      <c r="B18" s="63">
        <v>6</v>
      </c>
      <c r="C18" s="63">
        <v>2</v>
      </c>
      <c r="D18" s="63">
        <v>2</v>
      </c>
      <c r="E18" s="63">
        <v>8</v>
      </c>
      <c r="F18" s="63">
        <v>2</v>
      </c>
      <c r="G18" s="33">
        <f t="shared" si="0"/>
        <v>1.44</v>
      </c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6"/>
    </row>
    <row r="19" spans="1:18" ht="15.75" x14ac:dyDescent="0.25">
      <c r="A19" s="56" t="s">
        <v>8</v>
      </c>
      <c r="B19" s="63">
        <v>8</v>
      </c>
      <c r="C19" s="63">
        <v>6</v>
      </c>
      <c r="D19" s="63">
        <v>1</v>
      </c>
      <c r="E19" s="63">
        <v>3</v>
      </c>
      <c r="F19" s="63">
        <v>2</v>
      </c>
      <c r="G19" s="33">
        <f t="shared" si="0"/>
        <v>1.72</v>
      </c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6"/>
    </row>
    <row r="20" spans="1:18" ht="15.75" x14ac:dyDescent="0.25">
      <c r="A20" s="56" t="s">
        <v>9</v>
      </c>
      <c r="B20" s="63">
        <v>7</v>
      </c>
      <c r="C20" s="63">
        <v>5</v>
      </c>
      <c r="D20" s="63">
        <v>3</v>
      </c>
      <c r="E20" s="63">
        <v>5</v>
      </c>
      <c r="F20" s="63">
        <v>0</v>
      </c>
      <c r="G20" s="33">
        <f t="shared" si="0"/>
        <v>1.68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6"/>
    </row>
    <row r="21" spans="1:18" ht="15.75" x14ac:dyDescent="0.25">
      <c r="A21" s="56" t="s">
        <v>10</v>
      </c>
      <c r="B21" s="63">
        <v>4</v>
      </c>
      <c r="C21" s="63">
        <v>4</v>
      </c>
      <c r="D21" s="63">
        <v>2</v>
      </c>
      <c r="E21" s="63">
        <v>9</v>
      </c>
      <c r="F21" s="63">
        <v>1</v>
      </c>
      <c r="G21" s="33">
        <f t="shared" si="0"/>
        <v>1.36</v>
      </c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6"/>
    </row>
    <row r="22" spans="1:18" ht="15.75" x14ac:dyDescent="0.25">
      <c r="A22" s="56" t="s">
        <v>11</v>
      </c>
      <c r="B22" s="63">
        <v>6</v>
      </c>
      <c r="C22" s="63">
        <v>3</v>
      </c>
      <c r="D22" s="63">
        <v>4</v>
      </c>
      <c r="E22" s="63">
        <v>7</v>
      </c>
      <c r="F22" s="63">
        <v>0</v>
      </c>
      <c r="G22" s="33">
        <f t="shared" si="0"/>
        <v>1.56</v>
      </c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6"/>
    </row>
    <row r="23" spans="1:18" ht="15.75" x14ac:dyDescent="0.25">
      <c r="A23" s="56" t="s">
        <v>12</v>
      </c>
      <c r="B23" s="63">
        <v>2</v>
      </c>
      <c r="C23" s="63">
        <v>6</v>
      </c>
      <c r="D23" s="63">
        <v>3</v>
      </c>
      <c r="E23" s="63">
        <v>6</v>
      </c>
      <c r="F23" s="63">
        <v>3</v>
      </c>
      <c r="G23" s="33">
        <f t="shared" si="0"/>
        <v>1.32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6"/>
    </row>
    <row r="24" spans="1:18" ht="15.75" x14ac:dyDescent="0.25">
      <c r="A24" s="56" t="s">
        <v>13</v>
      </c>
      <c r="B24" s="63">
        <v>1</v>
      </c>
      <c r="C24" s="63">
        <v>9</v>
      </c>
      <c r="D24" s="63">
        <v>4</v>
      </c>
      <c r="E24" s="63">
        <v>5</v>
      </c>
      <c r="F24" s="63">
        <v>1</v>
      </c>
      <c r="G24" s="33">
        <f t="shared" si="0"/>
        <v>1.4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</row>
    <row r="25" spans="1:18" ht="15.75" x14ac:dyDescent="0.25">
      <c r="A25" s="56" t="s">
        <v>79</v>
      </c>
      <c r="B25" s="63">
        <v>8</v>
      </c>
      <c r="C25" s="63">
        <v>8</v>
      </c>
      <c r="D25" s="63">
        <v>2</v>
      </c>
      <c r="E25" s="63">
        <v>2</v>
      </c>
      <c r="F25" s="63">
        <v>0</v>
      </c>
      <c r="G25" s="33">
        <f t="shared" si="0"/>
        <v>1.84</v>
      </c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</row>
    <row r="26" spans="1:18" ht="15.75" x14ac:dyDescent="0.25">
      <c r="A26" s="56" t="s">
        <v>80</v>
      </c>
      <c r="B26" s="63">
        <v>7</v>
      </c>
      <c r="C26" s="63">
        <v>7</v>
      </c>
      <c r="D26" s="63">
        <v>2</v>
      </c>
      <c r="E26" s="63">
        <v>3</v>
      </c>
      <c r="F26" s="63">
        <v>1</v>
      </c>
      <c r="G26" s="33">
        <f t="shared" si="0"/>
        <v>1.72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</row>
    <row r="27" spans="1:18" ht="15.75" x14ac:dyDescent="0.25">
      <c r="A27" s="56" t="s">
        <v>81</v>
      </c>
      <c r="B27" s="63">
        <v>4</v>
      </c>
      <c r="C27" s="63">
        <v>8</v>
      </c>
      <c r="D27" s="63">
        <v>2</v>
      </c>
      <c r="E27" s="63">
        <v>5</v>
      </c>
      <c r="F27" s="63">
        <v>1</v>
      </c>
      <c r="G27" s="33">
        <f t="shared" si="0"/>
        <v>1.52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6"/>
    </row>
    <row r="28" spans="1:18" ht="15.75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6"/>
    </row>
    <row r="29" spans="1:18" ht="15.75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6"/>
    </row>
    <row r="30" spans="1:18" ht="15.75" x14ac:dyDescent="0.25">
      <c r="A30" s="5" t="s">
        <v>208</v>
      </c>
      <c r="B30" s="5" t="s">
        <v>209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6"/>
    </row>
    <row r="31" spans="1:18" ht="15.75" x14ac:dyDescent="0.25">
      <c r="A31" s="4" t="s">
        <v>210</v>
      </c>
      <c r="B31" s="21">
        <v>3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6"/>
    </row>
    <row r="32" spans="1:18" ht="15.75" x14ac:dyDescent="0.25">
      <c r="A32" s="4" t="s">
        <v>211</v>
      </c>
      <c r="B32" s="21">
        <v>2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6"/>
    </row>
    <row r="33" spans="1:18" ht="15.75" x14ac:dyDescent="0.25">
      <c r="A33" s="4" t="s">
        <v>212</v>
      </c>
      <c r="B33" s="21">
        <v>1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6"/>
    </row>
    <row r="34" spans="1:18" ht="15.75" x14ac:dyDescent="0.25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6"/>
    </row>
    <row r="35" spans="1:18" ht="15.75" x14ac:dyDescent="0.25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6"/>
    </row>
    <row r="36" spans="1:18" ht="15.75" x14ac:dyDescent="0.25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6"/>
    </row>
    <row r="37" spans="1:18" ht="15.75" x14ac:dyDescent="0.25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6"/>
    </row>
    <row r="38" spans="1:18" ht="15.75" x14ac:dyDescent="0.25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6"/>
    </row>
    <row r="39" spans="1:18" ht="15.75" x14ac:dyDescent="0.25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6"/>
    </row>
    <row r="40" spans="1:18" ht="15.75" x14ac:dyDescent="0.25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6"/>
    </row>
    <row r="41" spans="1:18" ht="15.75" x14ac:dyDescent="0.25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</row>
    <row r="42" spans="1:18" ht="15.75" x14ac:dyDescent="0.25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6"/>
    </row>
    <row r="43" spans="1:18" ht="15.75" x14ac:dyDescent="0.25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6"/>
    </row>
    <row r="44" spans="1:18" ht="15.75" x14ac:dyDescent="0.25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6"/>
    </row>
    <row r="45" spans="1:18" ht="15.75" x14ac:dyDescent="0.25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6"/>
    </row>
    <row r="46" spans="1:18" ht="15.75" x14ac:dyDescent="0.25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6"/>
    </row>
    <row r="47" spans="1:18" ht="15.75" x14ac:dyDescent="0.25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6"/>
    </row>
    <row r="48" spans="1:18" ht="15.75" x14ac:dyDescent="0.25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6"/>
    </row>
    <row r="49" spans="1:18" ht="15.75" x14ac:dyDescent="0.2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6"/>
    </row>
    <row r="50" spans="1:18" ht="15.75" x14ac:dyDescent="0.25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6"/>
    </row>
    <row r="51" spans="1:18" ht="15.75" x14ac:dyDescent="0.25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6"/>
    </row>
    <row r="52" spans="1:18" ht="15.75" x14ac:dyDescent="0.25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6"/>
    </row>
    <row r="53" spans="1:18" ht="15.75" x14ac:dyDescent="0.25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6"/>
    </row>
    <row r="54" spans="1:18" ht="15.75" x14ac:dyDescent="0.25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6"/>
    </row>
    <row r="55" spans="1:18" ht="15.75" x14ac:dyDescent="0.25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6"/>
    </row>
    <row r="56" spans="1:18" ht="15.75" x14ac:dyDescent="0.25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6"/>
    </row>
    <row r="57" spans="1:18" ht="15.75" x14ac:dyDescent="0.25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6"/>
    </row>
    <row r="58" spans="1:18" ht="15.75" x14ac:dyDescent="0.25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6"/>
    </row>
    <row r="59" spans="1:18" ht="15.75" x14ac:dyDescent="0.25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6"/>
    </row>
    <row r="60" spans="1:18" ht="15.75" x14ac:dyDescent="0.25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6"/>
    </row>
    <row r="61" spans="1:18" ht="15.75" x14ac:dyDescent="0.25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6"/>
    </row>
    <row r="62" spans="1:18" ht="15.75" x14ac:dyDescent="0.25">
      <c r="A62" s="85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6"/>
    </row>
    <row r="63" spans="1:18" ht="15.75" x14ac:dyDescent="0.25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6"/>
    </row>
    <row r="64" spans="1:18" ht="15.75" x14ac:dyDescent="0.25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6"/>
    </row>
    <row r="65" spans="1:18" ht="15.75" x14ac:dyDescent="0.25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6"/>
    </row>
    <row r="66" spans="1:18" ht="15.75" x14ac:dyDescent="0.25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6"/>
    </row>
    <row r="67" spans="1:18" ht="15.75" x14ac:dyDescent="0.25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6"/>
    </row>
    <row r="68" spans="1:18" ht="15.75" x14ac:dyDescent="0.25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6"/>
    </row>
    <row r="69" spans="1:18" ht="15.75" x14ac:dyDescent="0.25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6"/>
    </row>
    <row r="70" spans="1:18" ht="15.75" x14ac:dyDescent="0.25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6"/>
    </row>
    <row r="71" spans="1:18" ht="15.75" x14ac:dyDescent="0.25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6"/>
    </row>
    <row r="72" spans="1:18" ht="15.75" x14ac:dyDescent="0.25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6"/>
    </row>
    <row r="73" spans="1:18" ht="15.75" x14ac:dyDescent="0.25">
      <c r="A73" s="85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6"/>
    </row>
    <row r="74" spans="1:18" ht="15.75" x14ac:dyDescent="0.25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6"/>
    </row>
    <row r="75" spans="1:18" ht="15.75" x14ac:dyDescent="0.25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6"/>
    </row>
    <row r="76" spans="1:18" ht="15.75" x14ac:dyDescent="0.25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6"/>
    </row>
    <row r="77" spans="1:18" ht="15.75" x14ac:dyDescent="0.25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6"/>
    </row>
    <row r="78" spans="1:18" ht="15.75" x14ac:dyDescent="0.25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6"/>
    </row>
    <row r="79" spans="1:18" s="6" customFormat="1" ht="15.75" x14ac:dyDescent="0.25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7"/>
    </row>
  </sheetData>
  <mergeCells count="4">
    <mergeCell ref="A1:Q1"/>
    <mergeCell ref="A2:Q2"/>
    <mergeCell ref="A5:Q5"/>
    <mergeCell ref="A10:C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J14" sqref="J14"/>
    </sheetView>
  </sheetViews>
  <sheetFormatPr defaultRowHeight="15" x14ac:dyDescent="0.25"/>
  <cols>
    <col min="1" max="1" width="19" customWidth="1"/>
    <col min="2" max="2" width="23.7109375" customWidth="1"/>
  </cols>
  <sheetData>
    <row r="1" spans="1:19" ht="20.25" x14ac:dyDescent="0.3">
      <c r="A1" s="40" t="s">
        <v>82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8"/>
      <c r="P1" s="8"/>
      <c r="Q1" s="8"/>
      <c r="R1" s="8"/>
      <c r="S1" s="8"/>
    </row>
    <row r="2" spans="1:19" ht="20.25" x14ac:dyDescent="0.25">
      <c r="A2" s="41" t="s">
        <v>83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9"/>
      <c r="P2" s="9"/>
      <c r="Q2" s="9"/>
      <c r="R2" s="9"/>
      <c r="S2" s="9"/>
    </row>
    <row r="5" spans="1:19" x14ac:dyDescent="0.25">
      <c r="A5" s="42" t="s">
        <v>87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8" spans="1:19" ht="15.75" x14ac:dyDescent="0.25">
      <c r="A8" s="91" t="s">
        <v>93</v>
      </c>
      <c r="B8" s="92"/>
      <c r="C8" s="93" t="s">
        <v>2</v>
      </c>
      <c r="D8" s="93" t="s">
        <v>3</v>
      </c>
      <c r="E8" s="93" t="s">
        <v>4</v>
      </c>
      <c r="F8" s="93" t="s">
        <v>5</v>
      </c>
      <c r="G8" s="93" t="s">
        <v>6</v>
      </c>
      <c r="H8" s="93" t="s">
        <v>7</v>
      </c>
      <c r="I8" s="93" t="s">
        <v>8</v>
      </c>
      <c r="J8" s="93" t="s">
        <v>9</v>
      </c>
      <c r="K8" s="93" t="s">
        <v>10</v>
      </c>
      <c r="L8" s="93" t="s">
        <v>11</v>
      </c>
      <c r="M8" s="93" t="s">
        <v>12</v>
      </c>
      <c r="N8" s="93" t="s">
        <v>13</v>
      </c>
    </row>
    <row r="9" spans="1:19" ht="30" customHeight="1" x14ac:dyDescent="0.25">
      <c r="A9" s="94" t="s">
        <v>88</v>
      </c>
      <c r="B9" s="94"/>
      <c r="C9" s="95">
        <f>'DIRECT METHOD'!D70</f>
        <v>2.7999999999999994</v>
      </c>
      <c r="D9" s="95">
        <f>'DIRECT METHOD'!E70</f>
        <v>1.1666666666666665</v>
      </c>
      <c r="E9" s="95">
        <f>'DIRECT METHOD'!F70</f>
        <v>1.1666666666666665</v>
      </c>
      <c r="F9" s="95">
        <f>'DIRECT METHOD'!G70</f>
        <v>1.1666666666666665</v>
      </c>
      <c r="G9" s="95">
        <f>'DIRECT METHOD'!H70</f>
        <v>2.7999999999999994</v>
      </c>
      <c r="H9" s="95">
        <f>'DIRECT METHOD'!I70</f>
        <v>1.1666666666666665</v>
      </c>
      <c r="I9" s="95">
        <f>'DIRECT METHOD'!J70</f>
        <v>1.1666666666666665</v>
      </c>
      <c r="J9" s="95">
        <f>'DIRECT METHOD'!K70</f>
        <v>1.1666666666666665</v>
      </c>
      <c r="K9" s="95">
        <f>'DIRECT METHOD'!L70</f>
        <v>0.93333333333333324</v>
      </c>
      <c r="L9" s="95">
        <f>'DIRECT METHOD'!M70</f>
        <v>2.7999999999999994</v>
      </c>
      <c r="M9" s="95">
        <f>'DIRECT METHOD'!N70</f>
        <v>1.4</v>
      </c>
      <c r="N9" s="95">
        <f>'DIRECT METHOD'!O70</f>
        <v>2.3333333333333335</v>
      </c>
    </row>
    <row r="10" spans="1:19" ht="21.75" customHeight="1" x14ac:dyDescent="0.25">
      <c r="A10" s="96" t="s">
        <v>219</v>
      </c>
      <c r="B10" s="5" t="s">
        <v>89</v>
      </c>
      <c r="C10" s="89">
        <f>'ALUMNI FEEDBACK'!G10</f>
        <v>2.5249999999999999</v>
      </c>
      <c r="D10" s="89">
        <f>'ALUMNI FEEDBACK'!G11</f>
        <v>2.1749999999999998</v>
      </c>
      <c r="E10" s="89">
        <f>'ALUMNI FEEDBACK'!G12</f>
        <v>2.1749999999999998</v>
      </c>
      <c r="F10" s="89">
        <f>'ALUMNI FEEDBACK'!G13</f>
        <v>2.2749999999999999</v>
      </c>
      <c r="G10" s="89">
        <f>'ALUMNI FEEDBACK'!G14</f>
        <v>2.2999999999999998</v>
      </c>
      <c r="H10" s="89">
        <f>'ALUMNI FEEDBACK'!G15</f>
        <v>1.7</v>
      </c>
      <c r="I10" s="89">
        <f>'ALUMNI FEEDBACK'!G16</f>
        <v>2.1749999999999998</v>
      </c>
      <c r="J10" s="89">
        <f>'ALUMNI FEEDBACK'!G17</f>
        <v>2.1749999999999998</v>
      </c>
      <c r="K10" s="89">
        <f>'ALUMNI FEEDBACK'!G18</f>
        <v>2.0750000000000002</v>
      </c>
      <c r="L10" s="89">
        <f>'ALUMNI FEEDBACK'!G19</f>
        <v>2.2999999999999998</v>
      </c>
      <c r="M10" s="89">
        <f>'ALUMNI FEEDBACK'!G20</f>
        <v>2.15</v>
      </c>
      <c r="N10" s="89">
        <f>'ALUMNI FEEDBACK'!G21</f>
        <v>2.2749999999999999</v>
      </c>
    </row>
    <row r="11" spans="1:19" ht="24" customHeight="1" x14ac:dyDescent="0.25">
      <c r="A11" s="96"/>
      <c r="B11" s="5" t="s">
        <v>90</v>
      </c>
      <c r="C11" s="89">
        <f>'EXIT SURVEY'!G10</f>
        <v>2.1860465116279069</v>
      </c>
      <c r="D11" s="89">
        <f>'EXIT SURVEY'!G11</f>
        <v>1.8953488372093024</v>
      </c>
      <c r="E11" s="89">
        <f>'EXIT SURVEY'!G12</f>
        <v>1.7790697674418605</v>
      </c>
      <c r="F11" s="89">
        <f>'EXIT SURVEY'!G13</f>
        <v>1.8720930232558139</v>
      </c>
      <c r="G11" s="89">
        <f>'EXIT SURVEY'!G14</f>
        <v>1.8372093023255813</v>
      </c>
      <c r="H11" s="89">
        <f>'EXIT SURVEY'!G15</f>
        <v>1.8255813953488371</v>
      </c>
      <c r="I11" s="89">
        <f>'EXIT SURVEY'!G16</f>
        <v>1.8255813953488371</v>
      </c>
      <c r="J11" s="89">
        <f>'EXIT SURVEY'!G17</f>
        <v>1.7558139534883721</v>
      </c>
      <c r="K11" s="89">
        <f>'EXIT SURVEY'!G18</f>
        <v>1.8255813953488371</v>
      </c>
      <c r="L11" s="89">
        <f>'EXIT SURVEY'!G19</f>
        <v>1.8953488372093024</v>
      </c>
      <c r="M11" s="89">
        <f>'EXIT SURVEY'!G20</f>
        <v>1.8488372093023255</v>
      </c>
      <c r="N11" s="89">
        <f>'EXIT SURVEY'!G21</f>
        <v>1.8255813953488371</v>
      </c>
    </row>
    <row r="12" spans="1:19" ht="25.5" customHeight="1" x14ac:dyDescent="0.25">
      <c r="A12" s="96"/>
      <c r="B12" s="5" t="s">
        <v>91</v>
      </c>
      <c r="C12" s="21">
        <f>'EMPLOYER FEEDBACK'!G13</f>
        <v>2</v>
      </c>
      <c r="D12" s="21">
        <f>'EMPLOYER FEEDBACK'!G14</f>
        <v>2.08</v>
      </c>
      <c r="E12" s="21">
        <f>'EMPLOYER FEEDBACK'!G15</f>
        <v>2</v>
      </c>
      <c r="F12" s="21">
        <f>'EMPLOYER FEEDBACK'!G16</f>
        <v>2.08</v>
      </c>
      <c r="G12" s="21">
        <f>'EMPLOYER FEEDBACK'!G17</f>
        <v>1.6</v>
      </c>
      <c r="H12" s="21">
        <f>'EMPLOYER FEEDBACK'!G18</f>
        <v>1.44</v>
      </c>
      <c r="I12" s="21">
        <f>'EMPLOYER FEEDBACK'!G19</f>
        <v>1.72</v>
      </c>
      <c r="J12" s="21">
        <f>'EMPLOYER FEEDBACK'!G20</f>
        <v>1.68</v>
      </c>
      <c r="K12" s="21">
        <f>'EMPLOYER FEEDBACK'!G21</f>
        <v>1.36</v>
      </c>
      <c r="L12" s="21">
        <f>'EMPLOYER FEEDBACK'!G22</f>
        <v>1.56</v>
      </c>
      <c r="M12" s="21">
        <f>'EMPLOYER FEEDBACK'!G23</f>
        <v>1.32</v>
      </c>
      <c r="N12" s="21">
        <f>'EMPLOYER FEEDBACK'!G24</f>
        <v>1.4</v>
      </c>
    </row>
    <row r="13" spans="1:19" ht="43.5" customHeight="1" x14ac:dyDescent="0.25">
      <c r="A13" s="96"/>
      <c r="B13" s="97" t="s">
        <v>92</v>
      </c>
      <c r="C13" s="98">
        <f>(0.5*C11)+(0.25*C10)+(0.25*C12)</f>
        <v>2.2242732558139533</v>
      </c>
      <c r="D13" s="98">
        <f t="shared" ref="D13:N13" si="0">(0.5*D11)+(0.25*D10)+(0.25*D12)</f>
        <v>2.0114244186046513</v>
      </c>
      <c r="E13" s="98">
        <f t="shared" si="0"/>
        <v>1.9332848837209302</v>
      </c>
      <c r="F13" s="98">
        <f t="shared" si="0"/>
        <v>2.024796511627907</v>
      </c>
      <c r="G13" s="98">
        <f t="shared" si="0"/>
        <v>1.8936046511627906</v>
      </c>
      <c r="H13" s="98">
        <f t="shared" si="0"/>
        <v>1.6977906976744186</v>
      </c>
      <c r="I13" s="98">
        <f t="shared" si="0"/>
        <v>1.8865406976744186</v>
      </c>
      <c r="J13" s="98">
        <f t="shared" si="0"/>
        <v>1.8416569767441859</v>
      </c>
      <c r="K13" s="98">
        <f t="shared" si="0"/>
        <v>1.7715406976744188</v>
      </c>
      <c r="L13" s="98">
        <f t="shared" si="0"/>
        <v>1.9126744186046514</v>
      </c>
      <c r="M13" s="98">
        <f t="shared" si="0"/>
        <v>1.7919186046511628</v>
      </c>
      <c r="N13" s="98">
        <f t="shared" si="0"/>
        <v>1.8315406976744186</v>
      </c>
    </row>
    <row r="14" spans="1:19" ht="51" customHeight="1" x14ac:dyDescent="0.25">
      <c r="A14" s="99" t="s">
        <v>220</v>
      </c>
      <c r="B14" s="99"/>
      <c r="C14" s="100">
        <f>(0.8*C9)+(0.2*C13)</f>
        <v>2.6848546511627904</v>
      </c>
      <c r="D14" s="100">
        <f t="shared" ref="D14:M14" si="1">(0.8*D9)+(0.2*D13)</f>
        <v>1.3356182170542636</v>
      </c>
      <c r="E14" s="100">
        <f t="shared" si="1"/>
        <v>1.3199903100775194</v>
      </c>
      <c r="F14" s="100">
        <f t="shared" si="1"/>
        <v>1.3382926356589147</v>
      </c>
      <c r="G14" s="100">
        <f t="shared" si="1"/>
        <v>2.6187209302325578</v>
      </c>
      <c r="H14" s="100">
        <f t="shared" si="1"/>
        <v>1.272891472868217</v>
      </c>
      <c r="I14" s="100">
        <f t="shared" si="1"/>
        <v>1.310641472868217</v>
      </c>
      <c r="J14" s="100">
        <f t="shared" si="1"/>
        <v>1.3016647286821703</v>
      </c>
      <c r="K14" s="100">
        <f t="shared" si="1"/>
        <v>1.1009748062015503</v>
      </c>
      <c r="L14" s="100">
        <f t="shared" si="1"/>
        <v>2.6225348837209301</v>
      </c>
      <c r="M14" s="100">
        <f t="shared" si="1"/>
        <v>1.4783837209302324</v>
      </c>
      <c r="N14" s="100">
        <f>(0.8*N9)+(0.2*N13)</f>
        <v>2.2329748062015504</v>
      </c>
    </row>
    <row r="15" spans="1:19" ht="45.75" customHeight="1" x14ac:dyDescent="0.25">
      <c r="A15" s="113" t="s">
        <v>222</v>
      </c>
      <c r="B15" s="114"/>
      <c r="C15" s="115">
        <v>1.95</v>
      </c>
      <c r="D15" s="115">
        <v>1.95</v>
      </c>
      <c r="E15" s="115">
        <v>1.95</v>
      </c>
      <c r="F15" s="115">
        <v>1.95</v>
      </c>
      <c r="G15" s="115">
        <v>1.95</v>
      </c>
      <c r="H15" s="115">
        <v>1.95</v>
      </c>
      <c r="I15" s="115">
        <v>1.95</v>
      </c>
      <c r="J15" s="115">
        <v>1.95</v>
      </c>
      <c r="K15" s="115">
        <v>1.95</v>
      </c>
      <c r="L15" s="115">
        <v>1.95</v>
      </c>
      <c r="M15" s="115">
        <v>1.95</v>
      </c>
      <c r="N15" s="115">
        <v>1.95</v>
      </c>
    </row>
    <row r="16" spans="1:19" ht="29.25" customHeight="1" x14ac:dyDescent="0.25">
      <c r="A16" s="111" t="s">
        <v>223</v>
      </c>
      <c r="B16" s="112"/>
      <c r="C16" s="116" t="str">
        <f>IF(C14&gt;=C15,"YES","NO")</f>
        <v>YES</v>
      </c>
      <c r="D16" s="116" t="str">
        <f t="shared" ref="D16:N16" si="2">IF(D14&gt;=D15,"YES","NO")</f>
        <v>NO</v>
      </c>
      <c r="E16" s="116" t="str">
        <f t="shared" si="2"/>
        <v>NO</v>
      </c>
      <c r="F16" s="116" t="str">
        <f t="shared" si="2"/>
        <v>NO</v>
      </c>
      <c r="G16" s="116" t="str">
        <f t="shared" si="2"/>
        <v>YES</v>
      </c>
      <c r="H16" s="116" t="str">
        <f t="shared" si="2"/>
        <v>NO</v>
      </c>
      <c r="I16" s="116" t="str">
        <f t="shared" si="2"/>
        <v>NO</v>
      </c>
      <c r="J16" s="116" t="str">
        <f t="shared" si="2"/>
        <v>NO</v>
      </c>
      <c r="K16" s="116" t="str">
        <f t="shared" si="2"/>
        <v>NO</v>
      </c>
      <c r="L16" s="116" t="str">
        <f t="shared" si="2"/>
        <v>YES</v>
      </c>
      <c r="M16" s="116" t="str">
        <f t="shared" si="2"/>
        <v>NO</v>
      </c>
      <c r="N16" s="116" t="str">
        <f t="shared" si="2"/>
        <v>YES</v>
      </c>
    </row>
    <row r="19" spans="1:14" x14ac:dyDescent="0.25">
      <c r="A19" s="42" t="s">
        <v>94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1" spans="1:14" ht="15.75" x14ac:dyDescent="0.25">
      <c r="A21" s="91" t="s">
        <v>93</v>
      </c>
      <c r="B21" s="92"/>
      <c r="C21" s="93" t="s">
        <v>79</v>
      </c>
      <c r="D21" s="93" t="s">
        <v>80</v>
      </c>
      <c r="E21" s="93" t="s">
        <v>81</v>
      </c>
    </row>
    <row r="22" spans="1:14" ht="15.75" customHeight="1" x14ac:dyDescent="0.25">
      <c r="A22" s="94" t="s">
        <v>88</v>
      </c>
      <c r="B22" s="94"/>
      <c r="C22" s="101">
        <f>'DIRECT METHOD'!P70</f>
        <v>1.4</v>
      </c>
      <c r="D22" s="101">
        <f>'DIRECT METHOD'!Q70</f>
        <v>1.8666666666666665</v>
      </c>
      <c r="E22" s="101">
        <f>'DIRECT METHOD'!R70</f>
        <v>2.7999999999999994</v>
      </c>
    </row>
    <row r="23" spans="1:14" ht="33.75" customHeight="1" x14ac:dyDescent="0.25">
      <c r="A23" s="102" t="s">
        <v>219</v>
      </c>
      <c r="B23" s="105" t="s">
        <v>89</v>
      </c>
      <c r="C23" s="106">
        <f>'ALUMNI FEEDBACK'!G22</f>
        <v>2</v>
      </c>
      <c r="D23" s="106">
        <f>'ALUMNI FEEDBACK'!G23</f>
        <v>1.9750000000000001</v>
      </c>
      <c r="E23" s="106">
        <f>'ALUMNI FEEDBACK'!G24</f>
        <v>2.2999999999999998</v>
      </c>
    </row>
    <row r="24" spans="1:14" ht="26.25" customHeight="1" x14ac:dyDescent="0.25">
      <c r="A24" s="103"/>
      <c r="B24" s="105" t="s">
        <v>90</v>
      </c>
      <c r="C24" s="106">
        <f>'EXIT SURVEY'!G22</f>
        <v>1.7906976744186047</v>
      </c>
      <c r="D24" s="106">
        <f>'EXIT SURVEY'!G23</f>
        <v>1.8023255813953489</v>
      </c>
      <c r="E24" s="106">
        <f>'EXIT SURVEY'!G24</f>
        <v>1.930232558139535</v>
      </c>
    </row>
    <row r="25" spans="1:14" ht="26.25" customHeight="1" x14ac:dyDescent="0.25">
      <c r="A25" s="103"/>
      <c r="B25" s="105" t="s">
        <v>91</v>
      </c>
      <c r="C25" s="106">
        <f>'EMPLOYER FEEDBACK'!G25</f>
        <v>1.84</v>
      </c>
      <c r="D25" s="106">
        <f>'EMPLOYER FEEDBACK'!G26</f>
        <v>1.72</v>
      </c>
      <c r="E25" s="106">
        <f>'EMPLOYER FEEDBACK'!G27</f>
        <v>1.52</v>
      </c>
    </row>
    <row r="26" spans="1:14" ht="30.75" customHeight="1" x14ac:dyDescent="0.25">
      <c r="A26" s="104"/>
      <c r="B26" s="107" t="s">
        <v>92</v>
      </c>
      <c r="C26" s="108">
        <f>AVERAGE(C23:C25)</f>
        <v>1.8768992248062017</v>
      </c>
      <c r="D26" s="108">
        <f t="shared" ref="D26:E26" si="3">AVERAGE(D23:D25)</f>
        <v>1.8324418604651163</v>
      </c>
      <c r="E26" s="108">
        <f t="shared" si="3"/>
        <v>1.9167441860465118</v>
      </c>
    </row>
    <row r="27" spans="1:14" ht="48.75" customHeight="1" x14ac:dyDescent="0.25">
      <c r="A27" s="99" t="s">
        <v>221</v>
      </c>
      <c r="B27" s="99"/>
      <c r="C27" s="109">
        <f>(0.8*C22)+(0.2*C26)</f>
        <v>1.4953798449612403</v>
      </c>
      <c r="D27" s="109">
        <f t="shared" ref="D27:E27" si="4">(0.8*D22)+(0.2*D26)</f>
        <v>1.8598217054263564</v>
      </c>
      <c r="E27" s="109">
        <f t="shared" si="4"/>
        <v>2.6233488372093019</v>
      </c>
    </row>
    <row r="28" spans="1:14" ht="42.75" customHeight="1" x14ac:dyDescent="0.25">
      <c r="A28" s="113" t="s">
        <v>222</v>
      </c>
      <c r="B28" s="114"/>
      <c r="C28" s="115">
        <v>1.95</v>
      </c>
      <c r="D28" s="115">
        <v>1.95</v>
      </c>
      <c r="E28" s="115">
        <v>1.95</v>
      </c>
    </row>
    <row r="29" spans="1:14" ht="32.25" customHeight="1" x14ac:dyDescent="0.25">
      <c r="A29" s="111" t="s">
        <v>223</v>
      </c>
      <c r="B29" s="112"/>
      <c r="C29" s="116" t="str">
        <f>IF(C27&gt;=C28,"YES","NO")</f>
        <v>NO</v>
      </c>
      <c r="D29" s="116" t="str">
        <f t="shared" ref="D29" si="5">IF(D27&gt;=D28,"YES","NO")</f>
        <v>NO</v>
      </c>
      <c r="E29" s="116" t="str">
        <f t="shared" ref="E29" si="6">IF(E27&gt;=E28,"YES","NO")</f>
        <v>YES</v>
      </c>
    </row>
    <row r="33" spans="3:14" x14ac:dyDescent="0.25"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3:14" x14ac:dyDescent="0.25"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3:14" x14ac:dyDescent="0.25"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8" spans="3:14" x14ac:dyDescent="0.25">
      <c r="C38" s="27"/>
      <c r="D38" s="27"/>
      <c r="E38" s="27"/>
    </row>
    <row r="39" spans="3:14" x14ac:dyDescent="0.25">
      <c r="C39" s="27">
        <v>2.2888888888888892</v>
      </c>
      <c r="D39" s="27">
        <v>1.1333333333333333</v>
      </c>
      <c r="E39" s="27">
        <v>1.6888888888888889</v>
      </c>
    </row>
    <row r="40" spans="3:14" x14ac:dyDescent="0.25">
      <c r="C40" s="27">
        <v>2.4232950191570879</v>
      </c>
      <c r="D40" s="27">
        <v>2.2175000000000002</v>
      </c>
      <c r="E40" s="27">
        <v>2.4432323232323232</v>
      </c>
    </row>
  </sheetData>
  <mergeCells count="16">
    <mergeCell ref="A28:B28"/>
    <mergeCell ref="A29:B29"/>
    <mergeCell ref="A1:N1"/>
    <mergeCell ref="A2:N2"/>
    <mergeCell ref="A5:N5"/>
    <mergeCell ref="A9:B9"/>
    <mergeCell ref="A10:A13"/>
    <mergeCell ref="A8:B8"/>
    <mergeCell ref="A27:B27"/>
    <mergeCell ref="A14:B14"/>
    <mergeCell ref="A19:N19"/>
    <mergeCell ref="A21:B21"/>
    <mergeCell ref="A22:B22"/>
    <mergeCell ref="A23:A26"/>
    <mergeCell ref="A15:B15"/>
    <mergeCell ref="A16:B16"/>
  </mergeCells>
  <conditionalFormatting sqref="C16:N16">
    <cfRule type="cellIs" dxfId="1" priority="2" operator="equal">
      <formula>"NO"</formula>
    </cfRule>
  </conditionalFormatting>
  <conditionalFormatting sqref="C29:E29">
    <cfRule type="cellIs" dxfId="0" priority="1" operator="equal">
      <formula>"NO"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8"/>
  <sheetViews>
    <sheetView topLeftCell="A19" workbookViewId="0">
      <selection activeCell="H33" sqref="H33"/>
    </sheetView>
  </sheetViews>
  <sheetFormatPr defaultRowHeight="15" x14ac:dyDescent="0.25"/>
  <cols>
    <col min="1" max="1" width="24.85546875" customWidth="1"/>
  </cols>
  <sheetData>
    <row r="5" spans="1:13" x14ac:dyDescent="0.25">
      <c r="B5" t="s">
        <v>2</v>
      </c>
      <c r="C5" t="s">
        <v>3</v>
      </c>
      <c r="D5" t="s">
        <v>4</v>
      </c>
      <c r="E5" t="s">
        <v>5</v>
      </c>
      <c r="F5" t="s">
        <v>6</v>
      </c>
      <c r="G5" t="s">
        <v>7</v>
      </c>
      <c r="H5" t="s">
        <v>8</v>
      </c>
      <c r="I5" t="s">
        <v>9</v>
      </c>
      <c r="J5" t="s">
        <v>10</v>
      </c>
      <c r="K5" t="s">
        <v>11</v>
      </c>
      <c r="L5" t="s">
        <v>12</v>
      </c>
      <c r="M5" t="s">
        <v>13</v>
      </c>
    </row>
    <row r="6" spans="1:13" x14ac:dyDescent="0.25">
      <c r="A6" t="s">
        <v>95</v>
      </c>
      <c r="B6">
        <f>'Overall PO &amp; PSO'!C9</f>
        <v>2.7999999999999994</v>
      </c>
      <c r="C6">
        <f>'Overall PO &amp; PSO'!D9</f>
        <v>1.1666666666666665</v>
      </c>
      <c r="D6">
        <f>'Overall PO &amp; PSO'!E9</f>
        <v>1.1666666666666665</v>
      </c>
      <c r="E6">
        <f>'Overall PO &amp; PSO'!F9</f>
        <v>1.1666666666666665</v>
      </c>
      <c r="F6">
        <f>'Overall PO &amp; PSO'!G9</f>
        <v>2.7999999999999994</v>
      </c>
      <c r="G6">
        <f>'Overall PO &amp; PSO'!H9</f>
        <v>1.1666666666666665</v>
      </c>
      <c r="H6">
        <f>'Overall PO &amp; PSO'!I9</f>
        <v>1.1666666666666665</v>
      </c>
      <c r="I6">
        <f>'Overall PO &amp; PSO'!J9</f>
        <v>1.1666666666666665</v>
      </c>
      <c r="J6">
        <f>'Overall PO &amp; PSO'!K9</f>
        <v>0.93333333333333324</v>
      </c>
      <c r="K6">
        <f>'Overall PO &amp; PSO'!L9</f>
        <v>2.7999999999999994</v>
      </c>
      <c r="L6">
        <f>'Overall PO &amp; PSO'!M9</f>
        <v>1.4</v>
      </c>
      <c r="M6">
        <f>'Overall PO &amp; PSO'!N9</f>
        <v>2.3333333333333335</v>
      </c>
    </row>
    <row r="7" spans="1:13" x14ac:dyDescent="0.25">
      <c r="A7" t="s">
        <v>96</v>
      </c>
      <c r="B7">
        <f>'Overall PO &amp; PSO'!C13</f>
        <v>2.2242732558139533</v>
      </c>
      <c r="C7">
        <f>'Overall PO &amp; PSO'!D13</f>
        <v>2.0114244186046513</v>
      </c>
      <c r="D7">
        <f>'Overall PO &amp; PSO'!E13</f>
        <v>1.9332848837209302</v>
      </c>
      <c r="E7">
        <f>'Overall PO &amp; PSO'!F13</f>
        <v>2.024796511627907</v>
      </c>
      <c r="F7">
        <f>'Overall PO &amp; PSO'!G13</f>
        <v>1.8936046511627906</v>
      </c>
      <c r="G7">
        <f>'Overall PO &amp; PSO'!H13</f>
        <v>1.6977906976744186</v>
      </c>
      <c r="H7">
        <f>'Overall PO &amp; PSO'!I13</f>
        <v>1.8865406976744186</v>
      </c>
      <c r="I7">
        <f>'Overall PO &amp; PSO'!J13</f>
        <v>1.8416569767441859</v>
      </c>
      <c r="J7">
        <f>'Overall PO &amp; PSO'!K13</f>
        <v>1.7715406976744188</v>
      </c>
      <c r="K7">
        <f>'Overall PO &amp; PSO'!L13</f>
        <v>1.9126744186046514</v>
      </c>
      <c r="L7">
        <f>'Overall PO &amp; PSO'!M13</f>
        <v>1.7919186046511628</v>
      </c>
      <c r="M7">
        <f>'Overall PO &amp; PSO'!N13</f>
        <v>1.8315406976744186</v>
      </c>
    </row>
    <row r="8" spans="1:13" x14ac:dyDescent="0.25">
      <c r="A8" t="s">
        <v>97</v>
      </c>
      <c r="B8">
        <f>'Overall PO &amp; PSO'!C14</f>
        <v>2.6848546511627904</v>
      </c>
      <c r="C8">
        <f>'Overall PO &amp; PSO'!D14</f>
        <v>1.3356182170542636</v>
      </c>
      <c r="D8">
        <f>'Overall PO &amp; PSO'!E14</f>
        <v>1.3199903100775194</v>
      </c>
      <c r="E8">
        <f>'Overall PO &amp; PSO'!F14</f>
        <v>1.3382926356589147</v>
      </c>
      <c r="F8">
        <f>'Overall PO &amp; PSO'!G14</f>
        <v>2.6187209302325578</v>
      </c>
      <c r="G8">
        <f>'Overall PO &amp; PSO'!H14</f>
        <v>1.272891472868217</v>
      </c>
      <c r="H8">
        <f>'Overall PO &amp; PSO'!I14</f>
        <v>1.310641472868217</v>
      </c>
      <c r="I8">
        <f>'Overall PO &amp; PSO'!J14</f>
        <v>1.3016647286821703</v>
      </c>
      <c r="J8">
        <f>'Overall PO &amp; PSO'!K14</f>
        <v>1.1009748062015503</v>
      </c>
      <c r="K8">
        <f>'Overall PO &amp; PSO'!L14</f>
        <v>2.6225348837209301</v>
      </c>
      <c r="L8">
        <f>'Overall PO &amp; PSO'!M14</f>
        <v>1.4783837209302324</v>
      </c>
      <c r="M8">
        <f>'Overall PO &amp; PSO'!N14</f>
        <v>2.2329748062015504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Course List</vt:lpstr>
      <vt:lpstr>PO CO MAPPING</vt:lpstr>
      <vt:lpstr>AVERAGE</vt:lpstr>
      <vt:lpstr>DIRECT METHOD</vt:lpstr>
      <vt:lpstr>ALUMNI FEEDBACK</vt:lpstr>
      <vt:lpstr>EXIT SURVEY</vt:lpstr>
      <vt:lpstr>EMPLOYER FEEDBACK</vt:lpstr>
      <vt:lpstr>Overall PO &amp; PSO</vt:lpstr>
      <vt:lpstr>PO graph</vt:lpstr>
      <vt:lpstr>PSO Graph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CMD</dc:creator>
  <cp:lastModifiedBy>Jeevitha Rajendran</cp:lastModifiedBy>
  <dcterms:created xsi:type="dcterms:W3CDTF">2017-11-28T07:02:01Z</dcterms:created>
  <dcterms:modified xsi:type="dcterms:W3CDTF">2022-03-17T12:39:37Z</dcterms:modified>
</cp:coreProperties>
</file>